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E:\INVITACION 2026\"/>
    </mc:Choice>
  </mc:AlternateContent>
  <xr:revisionPtr revIDLastSave="0" documentId="13_ncr:1_{FAB20777-365A-48D6-BE88-BF9410C24FEC}" xr6:coauthVersionLast="47" xr6:coauthVersionMax="47" xr10:uidLastSave="{00000000-0000-0000-0000-000000000000}"/>
  <bookViews>
    <workbookView xWindow="-120" yWindow="-120" windowWidth="20730" windowHeight="11160" tabRatio="926" xr2:uid="{00000000-000D-0000-FFFF-FFFF00000000}"/>
  </bookViews>
  <sheets>
    <sheet name="SDC " sheetId="19" r:id="rId1"/>
    <sheet name="Borrador" sheetId="11"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1__123Graph_Aｸﾞﾗﾌ_7" hidden="1">#REF!</definedName>
    <definedName name="_112233" hidden="1">#REF!</definedName>
    <definedName name="_112277" hidden="1">#REF!</definedName>
    <definedName name="_12__123Graph_BCHART_5" hidden="1">[1]MEX95IB!#REF!</definedName>
    <definedName name="_1222" hidden="1">#REF!</definedName>
    <definedName name="_13__123Graph_Bｸﾞﾗﾌ_7" hidden="1">#REF!</definedName>
    <definedName name="_14__123Graph_Cｸﾞﾗﾌ_7" hidden="1">#REF!</definedName>
    <definedName name="_15__123Graph_Dｸﾞﾗﾌ_7" hidden="1">#REF!</definedName>
    <definedName name="_16__123Graph_Eｸﾞﾗﾌ_7" hidden="1">#REF!</definedName>
    <definedName name="_17__123Graph_Fｸﾞﾗﾌ_7" hidden="1">#REF!</definedName>
    <definedName name="_21" hidden="1">#REF!</definedName>
    <definedName name="_25" hidden="1">#REF!</definedName>
    <definedName name="_29" hidden="1">#REF!</definedName>
    <definedName name="_456" hidden="1">{0,#N/A,FALSE,0;0,#N/A,FALSE,0;0,#N/A,FALSE,0;0,#N/A,FALSE,0;0,#N/A,FALSE,0;0,#N/A,FALSE,0}</definedName>
    <definedName name="_Fill" hidden="1">#REF!</definedName>
    <definedName name="_xlnm._FilterDatabase" localSheetId="0" hidden="1">'SDC '!#REF!</definedName>
    <definedName name="_xlnm._FilterDatabase" hidden="1">#REF!</definedName>
    <definedName name="_NDC1" hidden="1">{"'内訳表'!$B$2:$N$64"}</definedName>
    <definedName name="_Order1" hidden="1">0</definedName>
    <definedName name="_Order2" hidden="1">255</definedName>
    <definedName name="_r3d" hidden="1">{#N/A,#N/A,FALSE,"POLONNA 8";#N/A,#N/A,FALSE,"POLONNA 7";#N/A,#N/A,FALSE,"POLONNA 6";#N/A,#N/A,FALSE,"POLONNA 5 ";#N/A,#N/A,FALSE,"POLONNA 3";#N/A,#N/A,FALSE,"POLONNA 4";#N/A,#N/A,FALSE,"POLONNA 2";#N/A,#N/A,FALSE,"POLONNA 1"}</definedName>
    <definedName name="a1_Y1">[2]CONFIGURACIÓN!$D$17</definedName>
    <definedName name="a1_Y2">[2]CONFIGURACIÓN!$E$17</definedName>
    <definedName name="a10_Y10">[2]CONFIGURACIÓN!$M$26</definedName>
    <definedName name="a10_Y11">[2]CONFIGURACIÓN!$N$26</definedName>
    <definedName name="a2_Y2">[2]CONFIGURACIÓN!$E$18</definedName>
    <definedName name="a2_Y3">[2]CONFIGURACIÓN!$F$18</definedName>
    <definedName name="a3_Y3">[2]CONFIGURACIÓN!$F$19</definedName>
    <definedName name="a3_Y4">[2]CONFIGURACIÓN!$G$19</definedName>
    <definedName name="a4_Y4">[2]CONFIGURACIÓN!$G$20</definedName>
    <definedName name="a4_Y5">[2]CONFIGURACIÓN!$H$20</definedName>
    <definedName name="a5_Y5">[2]CONFIGURACIÓN!$H$21</definedName>
    <definedName name="a5_Y6">[2]CONFIGURACIÓN!$I$21</definedName>
    <definedName name="a6_Y6">[2]CONFIGURACIÓN!$I$22</definedName>
    <definedName name="a6_Y7">[2]CONFIGURACIÓN!$J$22</definedName>
    <definedName name="a7_Y7">[2]CONFIGURACIÓN!$J$23</definedName>
    <definedName name="a7_Y8">[2]CONFIGURACIÓN!$K$23</definedName>
    <definedName name="a8_Y8">[2]CONFIGURACIÓN!$K$24</definedName>
    <definedName name="a8_Y9">[2]CONFIGURACIÓN!$L$24</definedName>
    <definedName name="a9_Y10">[2]CONFIGURACIÓN!$M$25</definedName>
    <definedName name="a9_Y9">[2]CONFIGURACIÓN!$L$25</definedName>
    <definedName name="aaaa" hidden="1">#REF!</definedName>
    <definedName name="ABF" hidden="1">#REF!</definedName>
    <definedName name="AccessDatabase" hidden="1">"C:\My Documents\New MMR\INPUT.mdb"</definedName>
    <definedName name="ACCV" hidden="1">#REF!</definedName>
    <definedName name="ADSF" hidden="1">#REF!</definedName>
    <definedName name="afdgbva" hidden="1">{#N/A,#N/A,TRUE,"Report"}</definedName>
    <definedName name="aga" hidden="1">{#N/A,#N/A,TRUE,"Report"}</definedName>
    <definedName name="AGHFD" hidden="1">#REF!</definedName>
    <definedName name="ALMUERZO">'[3]Resumen Preparaciones'!$C$52:$C$113</definedName>
    <definedName name="almuerzocena">'[3]Resumen Preparaciones'!$C$52:$C$141</definedName>
    <definedName name="año1">[2]CONFIGURACIÓN!$F$9</definedName>
    <definedName name="_xlnm.Print_Area" localSheetId="0">'SDC '!$B$1:$G$21</definedName>
    <definedName name="ATGHH" hidden="1">#REF!</definedName>
    <definedName name="AVBC" hidden="1">#REF!</definedName>
    <definedName name="AXCC" hidden="1">#REF!</definedName>
    <definedName name="AXX" hidden="1">#REF!</definedName>
    <definedName name="Aグラフ" hidden="1">#REF!</definedName>
    <definedName name="badb" hidden="1">{"MG-2002-F1",#N/A,FALSE,"PPU-Telemig";"MG-2002-F2",#N/A,FALSE,"PPU-Telemig";"MG-2002-F3",#N/A,FALSE,"PPU-Telemig";"MG-2002-F4",#N/A,FALSE,"PPU-Telemig";"MG-2003-F1",#N/A,FALSE,"PPU-Telemig";"MG-2004-F1",#N/A,FALSE,"PPU-Telemig"}</definedName>
    <definedName name="bbb">[4]lista!$A$11:$A$13</definedName>
    <definedName name="bn" hidden="1">{"'内訳表'!$B$2:$N$64"}</definedName>
    <definedName name="Ｂグラフ" hidden="1">#REF!</definedName>
    <definedName name="CALENDARIO">[2]CALENDARIO!$B$6:$H$161</definedName>
    <definedName name="Calidad">[5]PERSONAL!$P$58</definedName>
    <definedName name="Campamento">[5]PERSONAL!$P$122</definedName>
    <definedName name="Ｃグラフ" hidden="1">#REF!</definedName>
    <definedName name="dasd" hidden="1">#REF!</definedName>
    <definedName name="Decision">[4]lista!$A$6:$A$7</definedName>
    <definedName name="dependencia">'[6]Datos Inciales'!$B$5:$B$30</definedName>
    <definedName name="desayuno">'[3]Resumen Preparaciones'!$C$5:$C$50</definedName>
    <definedName name="DESAYUNOS">'[3]Resumen Preparaciones'!$C$5:$C$33</definedName>
    <definedName name="DFG" hidden="1">#REF!</definedName>
    <definedName name="dfgd56" hidden="1">{0,#N/A,FALSE,0;0,#N/A,FALSE,0;0,#N/A,FALSE,0;0,#N/A,FALSE,0;0,#N/A,FALSE,0;0,#N/A,FALSE,0}</definedName>
    <definedName name="DFGH" hidden="1">#REF!</definedName>
    <definedName name="DFSG" hidden="1">#REF!</definedName>
    <definedName name="dgb" hidden="1">{"'内訳表'!$B$2:$N$64"}</definedName>
    <definedName name="dhb" hidden="1">{"'内訳表'!$B$2:$N$64"}</definedName>
    <definedName name="dszgre" hidden="1">{"MG-2002-F1",#N/A,FALSE,"PPU-Telemig";"MG-2002-F2",#N/A,FALSE,"PPU-Telemig";"MG-2002-F3",#N/A,FALSE,"PPU-Telemig";"MG-2002-F4",#N/A,FALSE,"PPU-Telemig";"MG-2003-F1",#N/A,FALSE,"PPU-Telemig";"MG-2004-F1",#N/A,FALSE,"PPU-Telemig"}</definedName>
    <definedName name="dxhm" hidden="1">{"MG-2002-F1",#N/A,FALSE,"PPU-Telemig";"MG-2002-F2",#N/A,FALSE,"PPU-Telemig";"MG-2002-F3",#N/A,FALSE,"PPU-Telemig";"MG-2002-F4",#N/A,FALSE,"PPU-Telemig";"MG-2003-F1",#N/A,FALSE,"PPU-Telemig";"MG-2004-F1",#N/A,FALSE,"PPU-Telemig"}</definedName>
    <definedName name="Ｄグラフ" hidden="1">#REF!</definedName>
    <definedName name="eagrbve" hidden="1">{"'内訳表'!$B$2:$N$64"}</definedName>
    <definedName name="eargbwrg" hidden="1">{"'内訳表'!$B$2:$N$64"}</definedName>
    <definedName name="EE" hidden="1">{"MG-2002-F1",#N/A,FALSE,"PPU-Telemig";"MG-2002-F2",#N/A,FALSE,"PPU-Telemig";"MG-2002-F3",#N/A,FALSE,"PPU-Telemig";"MG-2002-F4",#N/A,FALSE,"PPU-Telemig";"MG-2003-F1",#N/A,FALSE,"PPU-Telemig";"MG-2004-F1",#N/A,FALSE,"PPU-Telemig"}</definedName>
    <definedName name="Ensayos">[5]PERSONAL!$P$100</definedName>
    <definedName name="Estrategia">[7]Tablas!$F$2:$F$34</definedName>
    <definedName name="ET" hidden="1">{"MG-2002-F1",#N/A,FALSE,"PPU-Telemig";"MG-2002-F2",#N/A,FALSE,"PPU-Telemig";"MG-2002-F3",#N/A,FALSE,"PPU-Telemig";"MG-2002-F4",#N/A,FALSE,"PPU-Telemig";"MG-2003-F1",#N/A,FALSE,"PPU-Telemig";"MG-2004-F1",#N/A,FALSE,"PPU-Telemig"}</definedName>
    <definedName name="EUR">'[2]DATOS ENTRADA'!$E$2</definedName>
    <definedName name="Ｅグラフ" hidden="1">#REF!</definedName>
    <definedName name="fbvdv" hidden="1">{"MG-2002-F1",#N/A,FALSE,"PPU-Telemig";"MG-2002-F2",#N/A,FALSE,"PPU-Telemig";"MG-2002-F3",#N/A,FALSE,"PPU-Telemig";"MG-2002-F4",#N/A,FALSE,"PPU-Telemig";"MG-2003-F1",#N/A,FALSE,"PPU-Telemig";"MG-2004-F1",#N/A,FALSE,"PPU-Telemig"}</definedName>
    <definedName name="fdfd" hidden="1">{"MG-2002-F1",#N/A,FALSE,"PPU-Telemig";"MG-2002-F2",#N/A,FALSE,"PPU-Telemig";"MG-2002-F3",#N/A,FALSE,"PPU-Telemig";"MG-2002-F4",#N/A,FALSE,"PPU-Telemig";"MG-2003-F1",#N/A,FALSE,"PPU-Telemig";"MG-2004-F1",#N/A,FALSE,"PPU-Telemig"}</definedName>
    <definedName name="FDG" hidden="1">#REF!</definedName>
    <definedName name="fecha_fin_servicio">[2]CONFIGURACIÓN!$C$10</definedName>
    <definedName name="fecha_inicio_servicio">[2]CONFIGURACIÓN!$C$9</definedName>
    <definedName name="ff" hidden="1">{#N/A,#N/A,TRUE,"Report"}</definedName>
    <definedName name="FFF" hidden="1">{"MG-2002-F1",#N/A,FALSE,"PPU-Telemig";"MG-2002-F2",#N/A,FALSE,"PPU-Telemig";"MG-2002-F3",#N/A,FALSE,"PPU-Telemig";"MG-2002-F4",#N/A,FALSE,"PPU-Telemig";"MG-2003-F1",#N/A,FALSE,"PPU-Telemig";"MG-2004-F1",#N/A,FALSE,"PPU-Telemig"}</definedName>
    <definedName name="fgsznzfd" hidden="1">{"'内訳表'!$B$2:$N$64"}</definedName>
    <definedName name="fgxnbf" hidden="1">{"MG-2002-F1",#N/A,FALSE,"PPU-Telemig";"MG-2002-F2",#N/A,FALSE,"PPU-Telemig";"MG-2002-F3",#N/A,FALSE,"PPU-Telemig";"MG-2002-F4",#N/A,FALSE,"PPU-Telemig";"MG-2003-F1",#N/A,FALSE,"PPU-Telemig";"MG-2004-F1",#N/A,FALSE,"PPU-Telemig"}</definedName>
    <definedName name="FSDFSD" hidden="1">{0,#N/A,FALSE,0;0,#N/A,FALSE,0;0,#N/A,FALSE,0;0,#N/A,FALSE,0;0,#N/A,FALSE,0;0,#N/A,FALSE,0}</definedName>
    <definedName name="fsmnfs" hidden="1">{"MG-2002-F1",#N/A,FALSE,"PPU-Telemig";"MG-2002-F2",#N/A,FALSE,"PPU-Telemig";"MG-2002-F3",#N/A,FALSE,"PPU-Telemig";"MG-2002-F4",#N/A,FALSE,"PPU-Telemig";"MG-2003-F1",#N/A,FALSE,"PPU-Telemig";"MG-2004-F1",#N/A,FALSE,"PPU-Telemig"}</definedName>
    <definedName name="Fuente">[7]Tablas!$D$2:$D$10</definedName>
    <definedName name="FUENTES">'[6]Datos Inciales'!$B$40:$B$49</definedName>
    <definedName name="Ｆグラフ" hidden="1">#REF!</definedName>
    <definedName name="gbvREDSAb" hidden="1">{"MG-2002-F1",#N/A,FALSE,"PPU-Telemig";"MG-2002-F2",#N/A,FALSE,"PPU-Telemig";"MG-2002-F3",#N/A,FALSE,"PPU-Telemig";"MG-2002-F4",#N/A,FALSE,"PPU-Telemig";"MG-2003-F1",#N/A,FALSE,"PPU-Telemig";"MG-2004-F1",#N/A,FALSE,"PPU-Telemig"}</definedName>
    <definedName name="geral" hidden="1">{"MG-2002-F1",#N/A,FALSE,"PPU-Telemig";"MG-2002-F2",#N/A,FALSE,"PPU-Telemig";"MG-2002-F3",#N/A,FALSE,"PPU-Telemig";"MG-2002-F4",#N/A,FALSE,"PPU-Telemig";"MG-2003-F1",#N/A,FALSE,"PPU-Telemig";"MG-2004-F1",#N/A,FALSE,"PPU-Telemig"}</definedName>
    <definedName name="GFH" hidden="1">#REF!</definedName>
    <definedName name="hhjn" hidden="1">{"MG-2002-F1",#N/A,FALSE,"PPU-Telemig";"MG-2002-F2",#N/A,FALSE,"PPU-Telemig";"MG-2002-F3",#N/A,FALSE,"PPU-Telemig";"MG-2002-F4",#N/A,FALSE,"PPU-Telemig";"MG-2003-F1",#N/A,FALSE,"PPU-Telemig";"MG-2004-F1",#N/A,FALSE,"PPU-Telemig"}</definedName>
    <definedName name="hjgmyjk"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hjm" hidden="1">{#N/A,#N/A,FALSE,"KEGELLE 1 (3)";#N/A,#N/A,FALSE,"KEGELLE 2 (3)";#N/A,#N/A,FALSE,"KEGELLE 3 (3)";#N/A,#N/A,FALSE,"KEGELLE 4 (3)";#N/A,#N/A,FALSE,"KEGELLE 5 (3)";#N/A,#N/A,FALSE,"KEGELLE 6 (3)";#N/A,#N/A,FALSE,"KEGELLE 7 (3)"}</definedName>
    <definedName name="hjmhg" hidden="1">{#N/A,#N/A,FALSE,"KEGELLE 1 (2)";#N/A,#N/A,FALSE,"KEGELLE 2 (2)";#N/A,#N/A,FALSE,"KEGELLE 3 (2)";#N/A,#N/A,FALSE,"KEGELLE 4 (2)";#N/A,#N/A,FALSE,"KEGELLE 5 (2)";#N/A,#N/A,FALSE,"KEGELLE 6 (2)";#N/A,#N/A,FALSE,"KEGELLE 7 (2)"}</definedName>
    <definedName name="hmstj" hidden="1">{#N/A,#N/A,TRUE,"Report"}</definedName>
    <definedName name="hnfg" hidden="1">{"MG-2002-F1",#N/A,FALSE,"PPU-Telemig";"MG-2002-F2",#N/A,FALSE,"PPU-Telemig";"MG-2002-F3",#N/A,FALSE,"PPU-Telemig";"MG-2002-F4",#N/A,FALSE,"PPU-Telemig";"MG-2003-F1",#N/A,FALSE,"PPU-Telemig";"MG-2004-F1",#N/A,FALSE,"PPU-Telemig"}</definedName>
    <definedName name="horas_jornada">[2]CONFIGURACIÓN!$C$12</definedName>
    <definedName name="horas_ubicacion1">[2]CONFIGURACIÓN!$C$47</definedName>
    <definedName name="horas_ubicacion2">[2]CONFIGURACIÓN!$C$48</definedName>
    <definedName name="horas_ubicacion3">[2]CONFIGURACIÓN!$C$49</definedName>
    <definedName name="horas_ubicacion4">[2]CONFIGURACIÓN!$C$50</definedName>
    <definedName name="horas_ubicacion5">[2]CONFIGURACIÓN!$C$51</definedName>
    <definedName name="horas_ubicacion6">[2]CONFIGURACIÓN!$C$52</definedName>
    <definedName name="horas_ubicacion7">[2]CONFIGURACIÓN!$C$53</definedName>
    <definedName name="hsf" hidden="1">{"'内訳表'!$B$2:$N$64"}</definedName>
    <definedName name="HTML_CodePage" hidden="1">932</definedName>
    <definedName name="HTML_Control" hidden="1">{"'内訳表'!$B$2:$N$64"}</definedName>
    <definedName name="HTML_Description" hidden="1">""</definedName>
    <definedName name="HTML_Email" hidden="1">""</definedName>
    <definedName name="HTML_Header" hidden="1">"内訳表"</definedName>
    <definedName name="HTML_LastUpdate" hidden="1">"99/12/27"</definedName>
    <definedName name="HTML_LineAfter" hidden="1">FALSE</definedName>
    <definedName name="HTML_LineBefore" hidden="1">FALSE</definedName>
    <definedName name="HTML_Name" hidden="1">"Kenji Fujimori"</definedName>
    <definedName name="HTML_OBDlg2" hidden="1">TRUE</definedName>
    <definedName name="HTML_OBDlg4" hidden="1">TRUE</definedName>
    <definedName name="HTML_OS" hidden="1">0</definedName>
    <definedName name="HTML_PathFile" hidden="1">"A:\My Documents\MyHTML.htm"</definedName>
    <definedName name="HTML_Title" hidden="1">"BT21Rev4"</definedName>
    <definedName name="ii" hidden="1">{"'内訳表'!$B$2:$N$64"}</definedName>
    <definedName name="Info_Prazo_do_contrato">[8]Seletor!$C$13</definedName>
    <definedName name="IVASobreUtilidad">[5]IMPUESTOS!$E$16</definedName>
    <definedName name="JGJ" hidden="1">{0,#N/A,FALSE,0;0,#N/A,FALSE,0;0,#N/A,FALSE,0;0,#N/A,FALSE,0;0,#N/A,FALSE,0;0,#N/A,FALSE,0}</definedName>
    <definedName name="l" hidden="1">{"MG-2002-F1",#N/A,FALSE,"PPU-Telemig";"MG-2002-F2",#N/A,FALSE,"PPU-Telemig";"MG-2002-F3",#N/A,FALSE,"PPU-Telemig";"MG-2002-F4",#N/A,FALSE,"PPU-Telemig";"MG-2003-F1",#N/A,FALSE,"PPU-Telemig";"MG-2004-F1",#N/A,FALSE,"PPU-Telemig"}</definedName>
    <definedName name="lista_hnp">'[2]COSTES NO SSPP'!$B$24:$B$33</definedName>
    <definedName name="lista_lineas_reparto">'[2]HW&amp;SW'!$C$314:$C$324</definedName>
    <definedName name="lista_localizaciones">[2]CONFIGURACIÓN!$B$47:$B$53</definedName>
    <definedName name="lista_paises">'[2]DATOS MAESTROS'!$B$13:$B$39</definedName>
    <definedName name="lista_perfiles_esp">[2]TASAS!$D$7:$D$198</definedName>
    <definedName name="lista_perfiles_resto">[2]TASAS!$B$330:$B$450</definedName>
    <definedName name="margen">'[2]Cash Flow (COP)'!$O$68</definedName>
    <definedName name="markup_infra">[2]DASHBOARD!$D$20</definedName>
    <definedName name="mdgh" hidden="1">{"'内訳表'!$B$2:$N$64"}</definedName>
    <definedName name="mes_inicio_servicio">MONTH([2]CONFIGURACIÓN!$C$9)</definedName>
    <definedName name="meses_a1">[2]CONFIGURACIÓN!$D$29</definedName>
    <definedName name="meses_a10">[2]CONFIGURACIÓN!$M$29</definedName>
    <definedName name="meses_a11">[2]CONFIGURACIÓN!$N$29</definedName>
    <definedName name="meses_a2">[2]CONFIGURACIÓN!$E$29</definedName>
    <definedName name="meses_a3">[2]CONFIGURACIÓN!$F$29</definedName>
    <definedName name="meses_a4">[2]CONFIGURACIÓN!$G$29</definedName>
    <definedName name="meses_a5">[2]CONFIGURACIÓN!$H$29</definedName>
    <definedName name="meses_a6">[2]CONFIGURACIÓN!$I$29</definedName>
    <definedName name="meses_a7">[2]CONFIGURACIÓN!$J$29</definedName>
    <definedName name="meses_a8">[2]CONFIGURACIÓN!$K$29</definedName>
    <definedName name="meses_a9">[2]CONFIGURACIÓN!$L$29</definedName>
    <definedName name="meses_servicio">[2]CONFIGURACIÓN!$C$8</definedName>
    <definedName name="mfhjgjhg"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MmExcelLinker_A12B55A7_9F67_4A31_8ABE_1C1F4218B5AF">BASE DE [9]DATOS!$B$2:$B$2</definedName>
    <definedName name="mmm" hidden="1">{"MG-2002-F1",#N/A,FALSE,"PPU-Telemig";"MG-2002-F2",#N/A,FALSE,"PPU-Telemig";"MG-2002-F3",#N/A,FALSE,"PPU-Telemig";"MG-2002-F4",#N/A,FALSE,"PPU-Telemig";"MG-2003-F1",#N/A,FALSE,"PPU-Telemig";"MG-2004-F1",#N/A,FALSE,"PPU-Telemig"}</definedName>
    <definedName name="mnhgd" hidden="1">{"MG-2002-F1",#N/A,FALSE,"PPU-Telemig";"MG-2002-F2",#N/A,FALSE,"PPU-Telemig";"MG-2002-F3",#N/A,FALSE,"PPU-Telemig";"MG-2002-F4",#N/A,FALSE,"PPU-Telemig";"MG-2003-F1",#N/A,FALSE,"PPU-Telemig";"MG-2004-F1",#N/A,FALSE,"PPU-Telemig"}</definedName>
    <definedName name="MTC">'[10]Cons Cotizac - Examenes médicos'!$M$12:$R$12</definedName>
    <definedName name="ndc" hidden="1">{"'内訳表'!$B$2:$N$64"}</definedName>
    <definedName name="NoFacturable">[5]PERSONAL!$P$46</definedName>
    <definedName name="normal" hidden="1">#REF!</definedName>
    <definedName name="normal2" hidden="1">#REF!</definedName>
    <definedName name="normal3" hidden="1">#REF!</definedName>
    <definedName name="normal4" hidden="1">#REF!</definedName>
    <definedName name="normal5" hidden="1">#REF!</definedName>
    <definedName name="normal6" hidden="1">#REF!</definedName>
    <definedName name="nueva">[4]lista!$A$2:$A$3</definedName>
    <definedName name="Objetivos">[7]Tablas!$E$2:$E$17</definedName>
    <definedName name="Oficina">[5]PERSONAL!$P$69</definedName>
    <definedName name="oo" hidden="1">{"'内訳表'!$B$2:$N$64"}</definedName>
    <definedName name="PARTICIPACION">[4]lista!$A$15:$A$17</definedName>
    <definedName name="penal_1">[2]PARÁMETROS!$C$70</definedName>
    <definedName name="penal_10">[2]PARÁMETROS!$C$79</definedName>
    <definedName name="penal_2">[2]PARÁMETROS!$C$71</definedName>
    <definedName name="penal_3">[2]PARÁMETROS!$C$72</definedName>
    <definedName name="penal_4">[2]PARÁMETROS!$C$73</definedName>
    <definedName name="penal_5">[2]PARÁMETROS!$C$74</definedName>
    <definedName name="penal_6">[2]PARÁMETROS!$C$75</definedName>
    <definedName name="penal_7">[2]PARÁMETROS!$C$76</definedName>
    <definedName name="penal_8">[2]PARÁMETROS!$C$77</definedName>
    <definedName name="penal_9">[2]PARÁMETROS!$C$78</definedName>
    <definedName name="penal_global">[2]PARÁMETROS!$D$80</definedName>
    <definedName name="perfil">'[11]SALARIO DE REFERENCIA'!$B$7:$B$121</definedName>
    <definedName name="perfiles">'[12]SALARIO DE REFERENCIA'!$B$7:$B$121</definedName>
    <definedName name="pilares">[7]Tablas!$G$2:$G$6</definedName>
    <definedName name="Procedencia">[4]lista!$A$2:$A$3</definedName>
    <definedName name="productosdef">'[3]Precios Alimentos'!$A$5031:$A$5730</definedName>
    <definedName name="Profesional">[5]PERSONAL!$P$12</definedName>
    <definedName name="reahgbaerg" hidden="1">{"'内訳表'!$B$2:$N$64"}</definedName>
    <definedName name="res" hidden="1">{"MG-2002-F1",#N/A,FALSE,"PPU-Telemig";"MG-2002-F2",#N/A,FALSE,"PPU-Telemig";"MG-2002-F3",#N/A,FALSE,"PPU-Telemig";"MG-2002-F4",#N/A,FALSE,"PPU-Telemig";"MG-2003-F1",#N/A,FALSE,"PPU-Telemig";"MG-2004-F1",#N/A,FALSE,"PPU-Telemig"}</definedName>
    <definedName name="RESPUESTAS">#REF!</definedName>
    <definedName name="rggvs" hidden="1">{"'内訳表'!$B$2:$N$64"}</definedName>
    <definedName name="rnrsy" hidden="1">{#N/A,#N/A,TRUE,"Report"}</definedName>
    <definedName name="rrr" hidden="1">{"MG-2002-F1",#N/A,FALSE,"PPU-Telemig";"MG-2002-F2",#N/A,FALSE,"PPU-Telemig";"MG-2002-F3",#N/A,FALSE,"PPU-Telemig";"MG-2002-F4",#N/A,FALSE,"PPU-Telemig";"MG-2003-F1",#N/A,FALSE,"PPU-Telemig";"MG-2004-F1",#N/A,FALSE,"PPU-Telemig"}</definedName>
    <definedName name="RY" hidden="1">{"MG-2002-F1",#N/A,FALSE,"PPU-Telemig";"MG-2002-F2",#N/A,FALSE,"PPU-Telemig";"MG-2002-F3",#N/A,FALSE,"PPU-Telemig";"MG-2002-F4",#N/A,FALSE,"PPU-Telemig";"MG-2003-F1",#N/A,FALSE,"PPU-Telemig";"MG-2004-F1",#N/A,FALSE,"PPU-Telemig"}</definedName>
    <definedName name="salariosref">'[13]Salarios de Referencia'!$B$7:$B$120</definedName>
    <definedName name="sdf"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SDFGFH" hidden="1">[1]MEX95IB!#REF!</definedName>
    <definedName name="sencount" hidden="1">2</definedName>
    <definedName name="sfgm" hidden="1">{#N/A,#N/A,TRUE,"Report"}</definedName>
    <definedName name="su" hidden="1">{"MG-2002-F1",#N/A,FALSE,"PPU-Telemig";"MG-2002-F2",#N/A,FALSE,"PPU-Telemig";"MG-2002-F3",#N/A,FALSE,"PPU-Telemig";"MG-2002-F4",#N/A,FALSE,"PPU-Telemig";"MG-2003-F1",#N/A,FALSE,"PPU-Telemig";"MG-2004-F1",#N/A,FALSE,"PPU-Telemig"}</definedName>
    <definedName name="sugiura" hidden="1">{"'内訳表'!$B$2:$N$64"}</definedName>
    <definedName name="Tecnico">[5]PERSONAL!$P$34</definedName>
    <definedName name="tipo">[4]lista!$A$11:$A$13</definedName>
    <definedName name="tipodeanalisis">'[3]Analisis microbiologico'!$A$110:$A$182</definedName>
    <definedName name="TotalImpuestosObra">[5]IMPUESTOS!$F$10</definedName>
    <definedName name="Tramite">[5]PERSONAL!$P$88</definedName>
    <definedName name="tta" hidden="1">{"MG-2002-F1",#N/A,FALSE,"PPU-Telemig";"MG-2002-F2",#N/A,FALSE,"PPU-Telemig";"MG-2002-F3",#N/A,FALSE,"PPU-Telemig";"MG-2002-F4",#N/A,FALSE,"PPU-Telemig";"MG-2003-F1",#N/A,FALSE,"PPU-Telemig";"MG-2004-F1",#N/A,FALSE,"PPU-Telemig"}</definedName>
    <definedName name="USD">'[2]DATOS ENTRADA'!$E$1</definedName>
    <definedName name="v" hidden="1">#REF!</definedName>
    <definedName name="venc">'[2]Cash Flow (COP)'!$D$10</definedName>
    <definedName name="Viajes">[5]PERSONAL!$P$93</definedName>
    <definedName name="whrt" hidden="1">{"'内訳表'!$B$2:$N$64"}</definedName>
    <definedName name="wrn.100." hidden="1">{#N/A,#N/A,FALSE,"filadelfia";#N/A,#N/A,FALSE,"C.VISTA AL MAR";#N/A,#N/A,FALSE,"santacruz";#N/A,#N/A,FALSE,"CERRO SAN JOSE";#N/A,#N/A,FALSE,"CANAS";#N/A,#N/A,FALSE,"TILARAN";#N/A,#N/A,FALSE,"LOMA SIERPE";#N/A,#N/A,FALSE,"SIQUIRRES";#N/A,#N/A,FALSE,"C.GARRON";#N/A,#N/A,FALSE,"UTASI";#N/A,#N/A,FALSE,"MONTERREY";#N/A,#N/A,FALSE,"AGUAS ZARCAS";#N/A,#N/A,FALSE,"GURDIAN";#N/A,#N/A,FALSE,"S.MARCOS";#N/A,#N/A,FALSE,"C.CALLO";#N/A,#N/A,FALSE,"PURISCAL";#N/A,#N/A,FALSE,"ATENAS";#N/A,#N/A,FALSE,"ALAJUELA";#N/A,#N/A,FALSE,"C.NEILLY";#N/A,#N/A,FALSE,"CERRO ADAMS";#N/A,#N/A,FALSE,"SAN JOSE";#N/A,#N/A,FALSE,"SAN JOSE (2)";#N/A,#N/A,FALSE,"PASO CANDAS";#N/A,#N/A,FALSE,"CERRO CHIRIPA";#N/A,#N/A,FALSE,"PASO CANDAS";#N/A,#N/A,FALSE,"AL ALMACENEN"}</definedName>
    <definedName name="wrn.101." hidden="1">{#N/A,#N/A,FALSE,"C.SANTA RITA";#N/A,#N/A,FALSE,"LIBEELA";#N/A,#N/A,FALSE,"AL ALMACENEN COLIMA (2)";#N/A,#N/A,FALSE,"AL ALMACENEN COLIMA";#N/A,#N/A,FALSE,"BUENA VUSTA";#N/A,#N/A,FALSE,"BUENA VUSTA";#N/A,#N/A,FALSE,"GUAPILES";#N/A,#N/A,FALSE,"DELICIAS";#N/A,#N/A,FALSE,"SAn pedro";#N/A,#N/A,FALSE,"C.QUESADA";#N/A,#N/A,FALSE,"LAS BRISAS";#N/A,#N/A,FALSE,"CEDRAL";#N/A,#N/A,FALSE,"PUNTARENAS (2)";#N/A,#N/A,FALSE,"PUNTARENAS";#N/A,#N/A,FALSE,"PUNTARENAS (2)";#N/A,#N/A,FALSE,"NICOYA";#N/A,#N/A,FALSE,"AL ALMACENEN";#N/A,#N/A,FALSE,"CERRO CHIRIPA"}</definedName>
    <definedName name="wrn.102."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wrn.103."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4"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55." hidden="1">{#N/A,#N/A,FALSE,"KEGELLE 1 (2)";#N/A,#N/A,FALSE,"KEGELLE 2 (2)";#N/A,#N/A,FALSE,"KEGELLE 3 (2)";#N/A,#N/A,FALSE,"KEGELLE 4 (2)";#N/A,#N/A,FALSE,"KEGELLE 5 (2)";#N/A,#N/A,FALSE,"KEGELLE 6 (2)";#N/A,#N/A,FALSE,"KEGELLE 7 (2)"}</definedName>
    <definedName name="wrn.66." hidden="1">{#N/A,#N/A,FALSE,"KEGELLE 1 (3)";#N/A,#N/A,FALSE,"KEGELLE 2 (3)";#N/A,#N/A,FALSE,"KEGELLE 3 (3)";#N/A,#N/A,FALSE,"KEGELLE 4 (3)";#N/A,#N/A,FALSE,"KEGELLE 5 (3)";#N/A,#N/A,FALSE,"KEGELLE 6 (3)";#N/A,#N/A,FALSE,"KEGELLE 7 (3)"}</definedName>
    <definedName name="wrn.89." hidden="1">{#N/A,#N/A,FALSE,"KEGELLE 2";#N/A,#N/A,FALSE,"KEGELLE 3";#N/A,#N/A,FALSE,"KEGELLE 4";#N/A,#N/A,FALSE,"KEGELLE 5";#N/A,#N/A,FALSE,"KEGELLE 6";#N/A,#N/A,FALSE,"KEGELLE 7"}</definedName>
    <definedName name="wrn.90."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Capacity._.Calculations._.for._.FM3." hidden="1">{#N/A,#N/A,TRUE,"Report"}</definedName>
    <definedName name="wrn.GGP1." hidden="1">{#N/A,#N/A,TRUE,"TOT-GGRAL";#N/A,#N/A,TRUE,"G1000";#N/A,#N/A,TRUE,"G1200";#N/A,#N/A,TRUE,"G1400"}</definedName>
    <definedName name="wrn.GGP2." hidden="1">{#N/A,#N/A,TRUE,"TOT-GGRAL";#N/A,#N/A,TRUE,"G1000";#N/A,#N/A,TRUE,"G1200";#N/A,#N/A,TRUE,"G1400"}</definedName>
    <definedName name="wrn.GGP3." hidden="1">{#N/A,#N/A,TRUE,"TOT-GGRAL";#N/A,#N/A,TRUE,"G1000";#N/A,#N/A,TRUE,"G1200";#N/A,#N/A,TRUE,"G1400"}</definedName>
    <definedName name="wrn.GGP4." hidden="1">{#N/A,#N/A,TRUE,"TOT-GGRAL";#N/A,#N/A,TRUE,"G1000";#N/A,#N/A,TRUE,"G1200";#N/A,#N/A,TRUE,"G1400"}</definedName>
    <definedName name="wrn.GGP5." hidden="1">{#N/A,#N/A,TRUE,"TOT-GGRAL"}</definedName>
    <definedName name="wrn.julio24." hidden="1">{#N/A,#N/A,FALSE,"310.1";#N/A,#N/A,FALSE,"321.1";#N/A,#N/A,FALSE,"320.3";#N/A,#N/A,FALSE,"330.1"}</definedName>
    <definedName name="wrn.LPU._.MG." hidden="1">{"MG-2002-F1",#N/A,FALSE,"PPU-Telemig";"MG-2002-F2",#N/A,FALSE,"PPU-Telemig";"MG-2002-F3",#N/A,FALSE,"PPU-Telemig";"MG-2002-F4",#N/A,FALSE,"PPU-Telemig";"MG-2003-F1",#N/A,FALSE,"PPU-Telemig";"MG-2004-F1",#N/A,FALSE,"PPU-Telemig"}</definedName>
    <definedName name="wrn.SUPPLY." hidden="1">{#N/A,#N/A,FALSE,"POLONNA 8";#N/A,#N/A,FALSE,"POLONNA 7";#N/A,#N/A,FALSE,"POLONNA 6";#N/A,#N/A,FALSE,"POLONNA 5 ";#N/A,#N/A,FALSE,"POLONNA 3";#N/A,#N/A,FALSE,"POLONNA 4";#N/A,#N/A,FALSE,"POLONNA 2";#N/A,#N/A,FALSE,"POLONNA 1"}</definedName>
    <definedName name="wrn.TOTAL." hidden="1">{#N/A,#N/A,FALSE,"KEGELLE 1";#N/A,#N/A,FALSE,"KEGELLE 2";#N/A,#N/A,FALSE,"KEGELLE 3";#N/A,#N/A,FALSE,"KEGELLE 4";#N/A,#N/A,FALSE,"KEGELLE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w" hidden="1">{#N/A,#N/A,TRUE,"Report"}</definedName>
    <definedName name="x">[4]lista!$A$11:$A$13</definedName>
    <definedName name="xxxx" hidden="1">{"'内訳表'!$B$2:$N$64"}</definedName>
    <definedName name="z" hidden="1">#REF!</definedName>
    <definedName name="Z_ABCCF9B4_4F75_4F3B_AAD2_54E1C063315C_.wvu.Cols" hidden="1">#REF!</definedName>
    <definedName name="Z_ABCCF9B4_4F75_4F3B_AAD2_54E1C063315C_.wvu.FilterData" hidden="1">#REF!</definedName>
    <definedName name="Z_ABCCF9B4_4F75_4F3B_AAD2_54E1C063315C_.wvu.PrintArea" hidden="1">#REF!</definedName>
    <definedName name="zzz">[14]Listas!$B$2:$B$34</definedName>
  </definedNames>
  <calcPr calcId="191029"/>
</workbook>
</file>

<file path=xl/calcChain.xml><?xml version="1.0" encoding="utf-8"?>
<calcChain xmlns="http://schemas.openxmlformats.org/spreadsheetml/2006/main">
  <c r="F21" i="11" l="1"/>
  <c r="F22" i="11"/>
  <c r="F23" i="11"/>
  <c r="F24" i="11"/>
  <c r="F25" i="11"/>
  <c r="F26" i="11"/>
  <c r="F27" i="11"/>
  <c r="F28" i="11"/>
  <c r="F20" i="11"/>
  <c r="D29" i="11"/>
  <c r="Q15" i="11"/>
  <c r="N15" i="11"/>
  <c r="D15" i="11"/>
  <c r="AE14" i="11"/>
  <c r="AA14" i="11"/>
  <c r="AB14" i="11" s="1"/>
  <c r="AC14" i="11" s="1"/>
  <c r="W14" i="11"/>
  <c r="X14" i="11" s="1"/>
  <c r="Y14" i="11" s="1"/>
  <c r="S14" i="11"/>
  <c r="K14" i="11"/>
  <c r="AE13" i="11"/>
  <c r="AA13" i="11"/>
  <c r="AB13" i="11" s="1"/>
  <c r="AC13" i="11" s="1"/>
  <c r="W13" i="11"/>
  <c r="X13" i="11" s="1"/>
  <c r="Y13" i="11" s="1"/>
  <c r="S13" i="11"/>
  <c r="K13" i="11"/>
  <c r="AE12" i="11"/>
  <c r="AA12" i="11"/>
  <c r="AB12" i="11" s="1"/>
  <c r="AC12" i="11" s="1"/>
  <c r="W12" i="11"/>
  <c r="X12" i="11" s="1"/>
  <c r="Y12" i="11" s="1"/>
  <c r="S12" i="11"/>
  <c r="K12" i="11"/>
  <c r="AE11" i="11"/>
  <c r="AA11" i="11"/>
  <c r="AB11" i="11" s="1"/>
  <c r="AC11" i="11" s="1"/>
  <c r="W11" i="11"/>
  <c r="X11" i="11" s="1"/>
  <c r="Y11" i="11" s="1"/>
  <c r="S11" i="11"/>
  <c r="T11" i="11" s="1"/>
  <c r="U11" i="11" s="1"/>
  <c r="K11" i="11"/>
  <c r="AE10" i="11"/>
  <c r="AA10" i="11"/>
  <c r="AB10" i="11" s="1"/>
  <c r="AC10" i="11" s="1"/>
  <c r="W10" i="11"/>
  <c r="X10" i="11" s="1"/>
  <c r="Y10" i="11" s="1"/>
  <c r="S10" i="11"/>
  <c r="K10" i="11"/>
  <c r="AE9" i="11"/>
  <c r="AA9" i="11"/>
  <c r="AB9" i="11" s="1"/>
  <c r="AC9" i="11" s="1"/>
  <c r="W9" i="11"/>
  <c r="X9" i="11" s="1"/>
  <c r="Y9" i="11" s="1"/>
  <c r="S9" i="11"/>
  <c r="K9" i="11"/>
  <c r="AE8" i="11"/>
  <c r="AA8" i="11"/>
  <c r="AB8" i="11" s="1"/>
  <c r="AC8" i="11" s="1"/>
  <c r="W8" i="11"/>
  <c r="X8" i="11" s="1"/>
  <c r="Y8" i="11" s="1"/>
  <c r="S8" i="11"/>
  <c r="K8" i="11"/>
  <c r="AE7" i="11"/>
  <c r="AA7" i="11"/>
  <c r="AB7" i="11" s="1"/>
  <c r="AC7" i="11" s="1"/>
  <c r="W7" i="11"/>
  <c r="X7" i="11" s="1"/>
  <c r="Y7" i="11" s="1"/>
  <c r="S7" i="11"/>
  <c r="T7" i="11" s="1"/>
  <c r="U7" i="11" s="1"/>
  <c r="K7" i="11"/>
  <c r="AE6" i="11"/>
  <c r="AA6" i="11"/>
  <c r="AB6" i="11" s="1"/>
  <c r="W6" i="11"/>
  <c r="S6" i="11"/>
  <c r="K6" i="11"/>
  <c r="K15" i="11" l="1"/>
  <c r="AG10" i="11"/>
  <c r="AF13" i="11"/>
  <c r="AG6" i="11"/>
  <c r="AG7" i="11"/>
  <c r="AF9" i="11"/>
  <c r="AG11" i="11"/>
  <c r="AG12" i="11"/>
  <c r="W15" i="11"/>
  <c r="AG8" i="11"/>
  <c r="AG14" i="11"/>
  <c r="F29" i="11"/>
  <c r="X6" i="11"/>
  <c r="Y6" i="11" s="1"/>
  <c r="Y15" i="11" s="1"/>
  <c r="AE15" i="11"/>
  <c r="AF7" i="11"/>
  <c r="T9" i="11"/>
  <c r="U9" i="11" s="1"/>
  <c r="AG9" i="11"/>
  <c r="AF11" i="11"/>
  <c r="T13" i="11"/>
  <c r="U13" i="11" s="1"/>
  <c r="AB15" i="11"/>
  <c r="AC6" i="11"/>
  <c r="AC15" i="11" s="1"/>
  <c r="AF6" i="11"/>
  <c r="AF8" i="11"/>
  <c r="AF10" i="11"/>
  <c r="AF12" i="11"/>
  <c r="AG13" i="11"/>
  <c r="AF14" i="11"/>
  <c r="S15" i="11"/>
  <c r="AA15" i="11"/>
  <c r="T6" i="11"/>
  <c r="T8" i="11"/>
  <c r="U8" i="11" s="1"/>
  <c r="T10" i="11"/>
  <c r="U10" i="11" s="1"/>
  <c r="T12" i="11"/>
  <c r="U12" i="11" s="1"/>
  <c r="T14" i="11"/>
  <c r="U14" i="11" s="1"/>
  <c r="AG15" i="11" l="1"/>
  <c r="X15" i="11"/>
  <c r="AF15" i="11"/>
  <c r="T15" i="11"/>
  <c r="U6" i="11"/>
  <c r="U15" i="11" s="1"/>
</calcChain>
</file>

<file path=xl/sharedStrings.xml><?xml version="1.0" encoding="utf-8"?>
<sst xmlns="http://schemas.openxmlformats.org/spreadsheetml/2006/main" count="112" uniqueCount="73">
  <si>
    <t>PRECIO UNITARIO SIN IVA</t>
  </si>
  <si>
    <t>PRECIO UNITARIO IVA INCLUIDO</t>
  </si>
  <si>
    <t>MEDIA GEOMETRICA</t>
  </si>
  <si>
    <t>PROMEDIO DE LAS 3 MAS BAJAS</t>
  </si>
  <si>
    <t>DESVIACIÓN</t>
  </si>
  <si>
    <t>MIN</t>
  </si>
  <si>
    <t>MAX</t>
  </si>
  <si>
    <t>PRECIO TOTAL IVA INCLUIDO</t>
  </si>
  <si>
    <t>IVA</t>
  </si>
  <si>
    <t>UNIDAD MEDICA TOLCOROMA</t>
  </si>
  <si>
    <t>Tipo de examén</t>
  </si>
  <si>
    <t>Cantidades aproximadas</t>
  </si>
  <si>
    <t>Precio total IVA inlcuido</t>
  </si>
  <si>
    <t>Exámenes médico ocupacionales ingreso con énfasis osteomuscular y/o psicosocial</t>
  </si>
  <si>
    <t>Exámenes médico ocupacionales periódico con énfasis osteomuscular y/o psicosocial</t>
  </si>
  <si>
    <t>Exámenes médico ocupacionales de egreso</t>
  </si>
  <si>
    <t>Exámenes post incapacidad</t>
  </si>
  <si>
    <t>Exámenes psicosensométricos</t>
  </si>
  <si>
    <t>Optometría</t>
  </si>
  <si>
    <t xml:space="preserve">Espirometría </t>
  </si>
  <si>
    <t>Prueba de alcoholemia</t>
  </si>
  <si>
    <t>Prueba de laboratorio de perfil lipídico</t>
  </si>
  <si>
    <t>TOTAL</t>
  </si>
  <si>
    <t>CAJA DE COMPENSACION FAMILIAR CAFAM</t>
  </si>
  <si>
    <t>SOCIEDAD ENTORNO &amp; COMPAÑÍA LTDA</t>
  </si>
  <si>
    <t>Precio unitario sin IVA</t>
  </si>
  <si>
    <r>
      <t xml:space="preserve">Precio unitario </t>
    </r>
    <r>
      <rPr>
        <b/>
        <u/>
        <sz val="9"/>
        <color theme="1"/>
        <rFont val="Arial"/>
        <family val="2"/>
      </rPr>
      <t xml:space="preserve"> </t>
    </r>
    <r>
      <rPr>
        <b/>
        <sz val="9"/>
        <color theme="1"/>
        <rFont val="Arial"/>
        <family val="2"/>
      </rPr>
      <t>IVA incluido</t>
    </r>
  </si>
  <si>
    <t>PROMEDIO MEDICION</t>
  </si>
  <si>
    <t>LOS DATOS PROPORCIONADOS SERÁN TRATADOS DE ACUERDO A LA POLÍTICA DE TRATAMIENTO DE DATOS PERSONALES DEL ICBF Y A LA LEY 1581 DE 2012</t>
  </si>
  <si>
    <t>Fecha:</t>
  </si>
  <si>
    <t>Empresa:</t>
  </si>
  <si>
    <t>Nit:</t>
  </si>
  <si>
    <t>Contacto:</t>
  </si>
  <si>
    <t>E-Mail:</t>
  </si>
  <si>
    <t>Cargo:</t>
  </si>
  <si>
    <t>ITEM</t>
  </si>
  <si>
    <t>Objeto</t>
  </si>
  <si>
    <t>INSTRUCCIONES PARA EL DILIGENCIAMIENTO DEL FORMATO</t>
  </si>
  <si>
    <t>• Por favor diligenciar solo las celdas en AMARILLO.
• Revisar todos los requerimientos que se exponen en el documento "Ficha de Condiciones Técnicas Esenciales para la Prestación del Servicio y/o Entrega del Bien" (FCT) y Anexos; y formular su cotización en concordancia con estos, garantizando que los bienes y/o servicios ofrecidos cumplan en su totalidad con las especificaciones técnicas descritas en la FCT.
• El precio de la cotización deber ser expresados en PESOS COLOMBIANOS.
• Los precios deberán aproximarse por exceso o por defecto al entero más cercano así: (i) si es igual o superior a 50 centavos, se aproxima al entero siguiente; (ii) si es inferior a 50 centavos se baja al entero anterior.
• No modificar, agregar o quitar ningún ítem o sub-ítem.</t>
  </si>
  <si>
    <t xml:space="preserve">La presente cotización:  </t>
  </si>
  <si>
    <t>CANTIDAD</t>
  </si>
  <si>
    <t>$</t>
  </si>
  <si>
    <t>Clasificación de la Información:
Pública</t>
  </si>
  <si>
    <t>UNIDAD 
DE 
MEDIDA</t>
  </si>
  <si>
    <t>Tel fijo:</t>
  </si>
  <si>
    <t>Ciudad:</t>
  </si>
  <si>
    <t>Celular:</t>
  </si>
  <si>
    <r>
      <t xml:space="preserve">Tarifa IVA
</t>
    </r>
    <r>
      <rPr>
        <b/>
        <sz val="8"/>
        <color rgb="FFFF0000"/>
        <rFont val="Arial"/>
        <family val="2"/>
      </rPr>
      <t>(Nota 3)</t>
    </r>
  </si>
  <si>
    <t xml:space="preserve">Tiempo estimado de ejecución
</t>
  </si>
  <si>
    <r>
      <t xml:space="preserve">DESCRIPCION DEL PRODUCTO
</t>
    </r>
    <r>
      <rPr>
        <b/>
        <sz val="8"/>
        <color rgb="FFFF0000"/>
        <rFont val="Arial"/>
        <family val="2"/>
      </rPr>
      <t>(Nota 1 y 2)</t>
    </r>
  </si>
  <si>
    <r>
      <t xml:space="preserve">Precio unitario
IVA incluido
</t>
    </r>
    <r>
      <rPr>
        <b/>
        <sz val="8"/>
        <color rgb="FFFF0000"/>
        <rFont val="Arial"/>
        <family val="2"/>
      </rPr>
      <t>(Nota 3)</t>
    </r>
  </si>
  <si>
    <r>
      <t xml:space="preserve">Precio unitario  antes de IVA
</t>
    </r>
    <r>
      <rPr>
        <b/>
        <sz val="8"/>
        <color rgb="FFFF0000"/>
        <rFont val="Arial"/>
        <family val="2"/>
      </rPr>
      <t>(Nota 1)</t>
    </r>
  </si>
  <si>
    <t>FIRMA</t>
  </si>
  <si>
    <r>
      <t>SUMATORIA TOTAL PRECIOS</t>
    </r>
    <r>
      <rPr>
        <b/>
        <sz val="11"/>
        <color rgb="FFFF0000"/>
        <rFont val="Arial Narrow"/>
        <family val="2"/>
      </rPr>
      <t xml:space="preserve"> </t>
    </r>
    <r>
      <rPr>
        <b/>
        <sz val="8"/>
        <color rgb="FFFF0000"/>
        <rFont val="Arial Narrow"/>
        <family val="2"/>
      </rPr>
      <t>(Nota 4)</t>
    </r>
  </si>
  <si>
    <t>• Incluye todos los costos y gastos directos e indirectos en que debe incurrir el contratista durante la ejecución del contrato de acuerdo con las especificaciones de la Ficha de Condiciones Técnicas, las obligaciones tributarias de acuerdo con las normas aplicables para el tipo de servicio y contrato correspondiente.
• Incluye todos los impuestos, tasas y contribuciones establecidos por las diferentes autoridades nacionales, departamentales o municipales y dentro de estos mismos niveles territoriales, los impuestos, tasas y contribuciones establecidos por las diferentes autoridades ambientales, que afecten el contrato y las actividades que de él se deriven.
• Se remite como parte del estudio de sector, previo a la contratación, y no implica ninguna obligación de contratar.
• Tiene una vigencia de 90 días a partir de la fecha de diligenciamiento.</t>
  </si>
  <si>
    <t>República de Colombia
Instituto Colombiano de Bienestar Familiar- Regional Bogota
Cecilia de la Fuente de Lleras 
Grupo Administrativo</t>
  </si>
  <si>
    <t>El plazo de ejecución es hasta el 30 de abril del 2026 o hasta que se agoten los recursos.</t>
  </si>
  <si>
    <t>CONTRATAR SUMINISTRO AGRICOLA PARA EL MEJORAMIENTO DE CALIDAD DE VIDA DE LA POBLACION CAMPESINA, EL APOYO A PEQUEÑOS Y MEDIANOS PRODUCTORES AFECTADOS POR LA EMERGENCIA SOCIAL PRODUCTO DE LAS  INVERNALES.</t>
  </si>
  <si>
    <t>Nota 1: El costo del suministro agricola, deberá incluir todos los costos directos e indirectos, imprevistos, transporte, impuestos, tasas y contribuciones y demás erogaciones, conforme a lo establecido en el documento "Ficha de Condiciones Técnicas" (FCT).
Nota 2: El proponente deberá tener en cuenta todas las especificaciones establecidas en la "Ficha de Condiciones Técnicas" (FCT), para el cumplimiento del objeto contractual.
Nota 3:  Asignar precio sin incluir el IVA en las celdas de la columna "Precio unitario antes de IVA" y asignar la tarifa de IVA que corresponda en la casilla "Tarifa IVA%".
Nota 4: Si remite su cotización mediante el módulo de Solicitud de información a proveedores en la pagina del ICBF, en la respuesta a la pregunta 1 debe incluir la sumatoria del valor total de la cotización.</t>
  </si>
  <si>
    <t>GUADAÑAS FS 291 (trabajo pesado)</t>
  </si>
  <si>
    <t>MOTOSIERRAS FS 661 (trabajo pesado)</t>
  </si>
  <si>
    <t>GENERADOR DE ENERGIA ELECTRICA DIESEL 30KV                           (marca reconocida)</t>
  </si>
  <si>
    <t>FUMIGADORAS MANUAL DE 20 LT</t>
  </si>
  <si>
    <t>ALAMBRE DE PUAS CALIBRE 12.5 ROLLO DE 350 METROS</t>
  </si>
  <si>
    <t>ALAMBRE DE PUAS CALIBRE 14 ROLLO DE 350 METROS</t>
  </si>
  <si>
    <t>ALAMBRE DE PUAS CALIBRE 14 ROLLO DE 500 METROS</t>
  </si>
  <si>
    <t>TANQUES DE ALMACENAMIENTO DE AGUA CONICOS DE 500 LT ALTOS</t>
  </si>
  <si>
    <t>TANQUES DE ALMACENAMIENTO DE AGUA CONICOS DE 1000 LT ALTOS</t>
  </si>
  <si>
    <t>TANQUES DE ALMACENAMIENTO DE AGUA CONICOS DE 2000 LT ALTOS</t>
  </si>
  <si>
    <t>UNID</t>
  </si>
  <si>
    <t>ROLLO</t>
  </si>
  <si>
    <t>CANECA DE PINTURA X 5 GALONES TIPO 1 BLANCA (Marca reconocida)</t>
  </si>
  <si>
    <r>
      <t>SOLICITUD DE COTIZACIÓN No. I</t>
    </r>
    <r>
      <rPr>
        <sz val="8"/>
        <color theme="1"/>
        <rFont val="Arial"/>
        <family val="2"/>
      </rPr>
      <t>CBF-CPS-937</t>
    </r>
    <r>
      <rPr>
        <sz val="8"/>
        <rFont val="Arial"/>
        <family val="2"/>
      </rPr>
      <t>-2026-CHOCO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</si>
</sst>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 #,##0_-;\-&quot;$&quot;\ * #,##0_-;_-&quot;$&quot;\ * &quot;-&quot;_-;_-@_-"/>
    <numFmt numFmtId="41" formatCode="_-* #,##0_-;\-* #,##0_-;_-* &quot;-&quot;_-;_-@_-"/>
    <numFmt numFmtId="43" formatCode="_-* #,##0.00_-;\-* #,##0.00_-;_-* &quot;-&quot;??_-;_-@_-"/>
    <numFmt numFmtId="164" formatCode="_-&quot;$&quot;* #,##0.00_-;\-&quot;$&quot;* #,##0.00_-;_-&quot;$&quot;* &quot;-&quot;??_-;_-@_-"/>
    <numFmt numFmtId="165" formatCode="_(&quot;$&quot;\ * #,##0.00_);_(&quot;$&quot;\ * \(#,##0.00\);_(&quot;$&quot;\ * &quot;-&quot;??_);_(@_)"/>
    <numFmt numFmtId="166" formatCode="0\ &quot;Meses&quot;"/>
    <numFmt numFmtId="167" formatCode="&quot;$&quot;\ #,##0"/>
    <numFmt numFmtId="168" formatCode="&quot;$&quot;#,##0"/>
    <numFmt numFmtId="169" formatCode="_ * #,##0.00_ ;_ * \-#,##0.00_ ;_ * &quot;-&quot;??_ ;_ @_ "/>
    <numFmt numFmtId="170" formatCode="_ &quot;$&quot;\ * #,##0.00_ ;_ &quot;$&quot;\ * \-#,##0.00_ ;_ &quot;$&quot;\ * &quot;-&quot;??_ ;_ @_ "/>
    <numFmt numFmtId="171" formatCode="_-&quot;$&quot;* #,##0_-;\-&quot;$&quot;* #,##0_-;_-&quot;$&quot;* &quot;-&quot;??_-;_-@_-"/>
    <numFmt numFmtId="172" formatCode="[$-240A]d&quot; de &quot;mmmm&quot; de &quot;yyyy;@"/>
  </numFmts>
  <fonts count="34">
    <font>
      <sz val="11"/>
      <color theme="1"/>
      <name val="Calibri"/>
      <family val="2"/>
      <scheme val="minor"/>
    </font>
    <font>
      <sz val="11"/>
      <color theme="1"/>
      <name val="Calibri"/>
      <family val="2"/>
      <scheme val="minor"/>
    </font>
    <font>
      <sz val="11"/>
      <color theme="1"/>
      <name val="Arial"/>
      <family val="2"/>
    </font>
    <font>
      <sz val="10"/>
      <color theme="1"/>
      <name val="Arial"/>
      <family val="2"/>
    </font>
    <font>
      <b/>
      <sz val="10"/>
      <color theme="1"/>
      <name val="Arial"/>
      <family val="2"/>
    </font>
    <font>
      <sz val="10"/>
      <name val="Arial"/>
      <family val="2"/>
    </font>
    <font>
      <b/>
      <sz val="11"/>
      <color theme="1"/>
      <name val="Calibri"/>
      <family val="2"/>
      <scheme val="minor"/>
    </font>
    <font>
      <sz val="10"/>
      <color theme="1"/>
      <name val="Calibri"/>
      <family val="2"/>
      <scheme val="minor"/>
    </font>
    <font>
      <b/>
      <sz val="9"/>
      <color theme="1"/>
      <name val="Arial"/>
      <family val="2"/>
    </font>
    <font>
      <u/>
      <sz val="11"/>
      <color theme="10"/>
      <name val="Calibri"/>
      <family val="2"/>
    </font>
    <font>
      <sz val="8"/>
      <color theme="1"/>
      <name val="Arial"/>
      <family val="2"/>
    </font>
    <font>
      <b/>
      <sz val="8"/>
      <color theme="1"/>
      <name val="Arial"/>
      <family val="2"/>
    </font>
    <font>
      <b/>
      <u/>
      <sz val="9"/>
      <color theme="1"/>
      <name val="Arial"/>
      <family val="2"/>
    </font>
    <font>
      <sz val="8"/>
      <color rgb="FF000000"/>
      <name val="Arial"/>
      <family val="2"/>
    </font>
    <font>
      <sz val="8"/>
      <color theme="1"/>
      <name val="Calibri"/>
      <family val="2"/>
      <scheme val="minor"/>
    </font>
    <font>
      <b/>
      <sz val="8"/>
      <color rgb="FF000000"/>
      <name val="Arial"/>
      <family val="2"/>
    </font>
    <font>
      <b/>
      <sz val="8"/>
      <color theme="1"/>
      <name val="Calibri"/>
      <family val="2"/>
      <scheme val="minor"/>
    </font>
    <font>
      <b/>
      <sz val="10"/>
      <color theme="1"/>
      <name val="Calibri"/>
      <family val="2"/>
      <scheme val="minor"/>
    </font>
    <font>
      <sz val="10"/>
      <color theme="1"/>
      <name val="Zurich BT"/>
      <family val="2"/>
    </font>
    <font>
      <sz val="10"/>
      <name val="Zurich BT"/>
    </font>
    <font>
      <b/>
      <sz val="10"/>
      <color theme="1"/>
      <name val="Arial Narrow"/>
      <family val="2"/>
    </font>
    <font>
      <b/>
      <sz val="8"/>
      <color rgb="FFFF0000"/>
      <name val="Arial Narrow"/>
      <family val="2"/>
    </font>
    <font>
      <b/>
      <sz val="11"/>
      <color theme="1"/>
      <name val="Arial Narrow"/>
      <family val="2"/>
    </font>
    <font>
      <b/>
      <sz val="11"/>
      <color rgb="FFFF0000"/>
      <name val="Arial Narrow"/>
      <family val="2"/>
    </font>
    <font>
      <sz val="9"/>
      <color theme="1"/>
      <name val="Arial"/>
      <family val="2"/>
    </font>
    <font>
      <b/>
      <sz val="8"/>
      <color rgb="FFFF0000"/>
      <name val="Arial"/>
      <family val="2"/>
    </font>
    <font>
      <sz val="8"/>
      <name val="Arial"/>
      <family val="2"/>
    </font>
    <font>
      <b/>
      <sz val="8"/>
      <name val="Arial"/>
      <family val="2"/>
    </font>
    <font>
      <sz val="10"/>
      <color rgb="FF000000"/>
      <name val="Arial"/>
      <family val="2"/>
    </font>
    <font>
      <sz val="9"/>
      <name val="Arial"/>
      <family val="2"/>
    </font>
    <font>
      <b/>
      <sz val="8"/>
      <color theme="1"/>
      <name val="Arial Narrow"/>
      <family val="2"/>
    </font>
    <font>
      <b/>
      <sz val="16"/>
      <color theme="1"/>
      <name val="Calibri"/>
      <family val="2"/>
      <scheme val="minor"/>
    </font>
    <font>
      <sz val="9"/>
      <color rgb="FF000000"/>
      <name val="Arial"/>
      <family val="2"/>
    </font>
    <font>
      <sz val="10"/>
      <color rgb="FF000000"/>
      <name val="Arial"/>
      <family val="2"/>
      <charset val="1"/>
    </font>
  </fonts>
  <fills count="6">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bottom style="thin">
        <color indexed="64"/>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7">
    <xf numFmtId="0" fontId="0" fillId="0" borderId="0"/>
    <xf numFmtId="9" fontId="1" fillId="0" borderId="0" applyFont="0" applyFill="0" applyBorder="0" applyAlignment="0" applyProtection="0"/>
    <xf numFmtId="0" fontId="2" fillId="0" borderId="0"/>
    <xf numFmtId="0" fontId="9" fillId="0" borderId="0" applyNumberFormat="0" applyFill="0" applyBorder="0" applyAlignment="0" applyProtection="0">
      <alignment vertical="top"/>
      <protection locked="0"/>
    </xf>
    <xf numFmtId="165" fontId="1" fillId="0" borderId="0" applyFont="0" applyFill="0" applyBorder="0" applyAlignment="0" applyProtection="0"/>
    <xf numFmtId="0" fontId="18" fillId="0" borderId="0"/>
    <xf numFmtId="164" fontId="1" fillId="0" borderId="0" applyFont="0" applyFill="0" applyBorder="0" applyAlignment="0" applyProtection="0"/>
    <xf numFmtId="0" fontId="5" fillId="0" borderId="0"/>
    <xf numFmtId="0" fontId="2" fillId="0" borderId="0"/>
    <xf numFmtId="0" fontId="19" fillId="0" borderId="0"/>
    <xf numFmtId="9" fontId="19" fillId="0" borderId="0" applyFont="0" applyFill="0" applyBorder="0" applyAlignment="0" applyProtection="0"/>
    <xf numFmtId="43" fontId="2" fillId="0" borderId="0" applyFont="0" applyFill="0" applyBorder="0" applyAlignment="0" applyProtection="0"/>
    <xf numFmtId="169"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5" fillId="0" borderId="0"/>
    <xf numFmtId="0" fontId="2" fillId="0" borderId="0"/>
    <xf numFmtId="0" fontId="19" fillId="0" borderId="0"/>
    <xf numFmtId="9"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 fillId="0" borderId="0"/>
  </cellStyleXfs>
  <cellXfs count="134">
    <xf numFmtId="0" fontId="0" fillId="0" borderId="0" xfId="0"/>
    <xf numFmtId="167" fontId="10" fillId="3" borderId="3" xfId="2" applyNumberFormat="1" applyFont="1" applyFill="1" applyBorder="1" applyAlignment="1" applyProtection="1">
      <alignment vertical="center"/>
      <protection locked="0" hidden="1"/>
    </xf>
    <xf numFmtId="167" fontId="10" fillId="0" borderId="1" xfId="2" applyNumberFormat="1" applyFont="1" applyBorder="1" applyAlignment="1">
      <alignment vertical="center"/>
    </xf>
    <xf numFmtId="167" fontId="11" fillId="5" borderId="1" xfId="2" applyNumberFormat="1" applyFont="1" applyFill="1" applyBorder="1" applyAlignment="1">
      <alignment vertical="center"/>
    </xf>
    <xf numFmtId="0" fontId="10" fillId="5" borderId="1" xfId="0" applyFont="1" applyFill="1" applyBorder="1" applyAlignment="1">
      <alignment horizontal="center" vertical="center" wrapText="1"/>
    </xf>
    <xf numFmtId="167" fontId="10" fillId="3" borderId="3" xfId="2" applyNumberFormat="1" applyFont="1" applyFill="1" applyBorder="1" applyAlignment="1" applyProtection="1">
      <alignment horizontal="center" vertical="center"/>
      <protection locked="0" hidden="1"/>
    </xf>
    <xf numFmtId="167" fontId="10" fillId="0" borderId="1" xfId="2" applyNumberFormat="1" applyFont="1" applyBorder="1" applyAlignment="1">
      <alignment horizontal="center" vertical="center"/>
    </xf>
    <xf numFmtId="167" fontId="11" fillId="5" borderId="1" xfId="2" applyNumberFormat="1" applyFont="1" applyFill="1" applyBorder="1" applyAlignment="1">
      <alignment horizontal="center" vertical="center"/>
    </xf>
    <xf numFmtId="0" fontId="6" fillId="0" borderId="0" xfId="0" applyFont="1"/>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vertical="center"/>
    </xf>
    <xf numFmtId="0" fontId="6" fillId="2" borderId="1" xfId="0" applyFont="1" applyFill="1" applyBorder="1" applyAlignment="1">
      <alignment horizontal="center"/>
    </xf>
    <xf numFmtId="9" fontId="0" fillId="0" borderId="1" xfId="0" applyNumberFormat="1" applyBorder="1" applyAlignment="1">
      <alignment horizontal="center"/>
    </xf>
    <xf numFmtId="168" fontId="13" fillId="0" borderId="1" xfId="0" applyNumberFormat="1" applyFont="1" applyBorder="1" applyAlignment="1">
      <alignment horizontal="right" vertical="center" wrapText="1"/>
    </xf>
    <xf numFmtId="0" fontId="14" fillId="0" borderId="0" xfId="0" applyFont="1"/>
    <xf numFmtId="168" fontId="15" fillId="0" borderId="1" xfId="0" applyNumberFormat="1" applyFont="1" applyBorder="1" applyAlignment="1">
      <alignment horizontal="right" vertical="center" wrapText="1"/>
    </xf>
    <xf numFmtId="0" fontId="16" fillId="0" borderId="0" xfId="0" applyFont="1"/>
    <xf numFmtId="0" fontId="7" fillId="0" borderId="0" xfId="0" applyFont="1" applyAlignment="1">
      <alignment vertical="center"/>
    </xf>
    <xf numFmtId="0" fontId="7" fillId="0" borderId="0" xfId="0" applyFont="1"/>
    <xf numFmtId="167" fontId="11" fillId="2" borderId="4" xfId="0" applyNumberFormat="1" applyFont="1" applyFill="1" applyBorder="1" applyAlignment="1">
      <alignment horizontal="center" vertical="center" wrapText="1"/>
    </xf>
    <xf numFmtId="0" fontId="6" fillId="2" borderId="0" xfId="0" applyFont="1" applyFill="1" applyAlignment="1">
      <alignment horizontal="center"/>
    </xf>
    <xf numFmtId="9" fontId="0" fillId="0" borderId="0" xfId="0" applyNumberFormat="1" applyAlignment="1">
      <alignment horizontal="center"/>
    </xf>
    <xf numFmtId="0" fontId="8" fillId="2" borderId="18"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11" fillId="2" borderId="4" xfId="0" applyFont="1" applyFill="1" applyBorder="1" applyAlignment="1">
      <alignment horizontal="center" vertical="center" wrapText="1"/>
    </xf>
    <xf numFmtId="167" fontId="10" fillId="5" borderId="3" xfId="0" applyNumberFormat="1" applyFont="1" applyFill="1" applyBorder="1" applyAlignment="1">
      <alignment horizontal="center" vertical="center" wrapText="1"/>
    </xf>
    <xf numFmtId="0" fontId="0" fillId="0" borderId="0" xfId="0" applyAlignment="1">
      <alignment horizontal="left"/>
    </xf>
    <xf numFmtId="0" fontId="0" fillId="0" borderId="0" xfId="0" applyAlignment="1">
      <alignment horizontal="left" wrapText="1"/>
    </xf>
    <xf numFmtId="171" fontId="3" fillId="3" borderId="1" xfId="6" applyNumberFormat="1" applyFont="1" applyFill="1" applyBorder="1" applyAlignment="1" applyProtection="1">
      <alignment horizontal="center" vertical="center" wrapText="1"/>
    </xf>
    <xf numFmtId="0" fontId="4" fillId="0" borderId="0" xfId="0" applyFont="1" applyAlignment="1">
      <alignment vertical="center" wrapText="1"/>
    </xf>
    <xf numFmtId="0" fontId="4" fillId="0" borderId="9"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 xfId="0" applyFont="1" applyBorder="1" applyAlignment="1">
      <alignment horizontal="center" vertical="center" wrapText="1"/>
    </xf>
    <xf numFmtId="171" fontId="4" fillId="3" borderId="1" xfId="6" applyNumberFormat="1" applyFont="1" applyFill="1" applyBorder="1" applyAlignment="1" applyProtection="1">
      <alignment horizontal="left" vertical="center" wrapText="1"/>
    </xf>
    <xf numFmtId="168" fontId="4" fillId="3" borderId="1" xfId="1" applyNumberFormat="1" applyFont="1" applyFill="1" applyBorder="1" applyAlignment="1" applyProtection="1">
      <alignment horizontal="left" vertical="center"/>
      <protection locked="0" hidden="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171" fontId="11" fillId="0" borderId="0" xfId="0" applyNumberFormat="1" applyFont="1" applyAlignment="1">
      <alignment horizontal="center" vertical="center" wrapText="1"/>
    </xf>
    <xf numFmtId="171" fontId="11" fillId="0" borderId="9" xfId="0" applyNumberFormat="1" applyFont="1" applyBorder="1" applyAlignment="1">
      <alignment horizontal="center" vertical="center" wrapText="1"/>
    </xf>
    <xf numFmtId="166" fontId="27" fillId="0" borderId="3" xfId="0" applyNumberFormat="1" applyFont="1" applyBorder="1" applyAlignment="1">
      <alignment horizontal="center" vertical="center" wrapText="1"/>
    </xf>
    <xf numFmtId="171" fontId="11" fillId="3" borderId="1" xfId="0" applyNumberFormat="1" applyFont="1" applyFill="1" applyBorder="1" applyAlignment="1">
      <alignment horizontal="center" vertical="center" wrapText="1"/>
    </xf>
    <xf numFmtId="0" fontId="11" fillId="0" borderId="0" xfId="0" applyFont="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0" fillId="0" borderId="0" xfId="0" applyAlignment="1">
      <alignment horizontal="center"/>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11" fillId="0" borderId="4" xfId="0" applyFont="1" applyBorder="1" applyAlignment="1">
      <alignment horizontal="left" vertical="center" wrapText="1"/>
    </xf>
    <xf numFmtId="0" fontId="11" fillId="0" borderId="18" xfId="0" applyFont="1" applyBorder="1" applyAlignment="1">
      <alignment horizontal="left" vertical="center" wrapText="1"/>
    </xf>
    <xf numFmtId="0" fontId="11" fillId="0" borderId="2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3" borderId="1" xfId="0" applyFont="1" applyFill="1" applyBorder="1" applyAlignment="1" applyProtection="1">
      <alignment horizontal="left" vertical="center" wrapText="1"/>
      <protection locked="0" hidden="1"/>
    </xf>
    <xf numFmtId="0" fontId="3" fillId="3" borderId="1" xfId="0" applyFont="1" applyFill="1" applyBorder="1" applyAlignment="1" applyProtection="1">
      <alignment vertical="center" wrapText="1"/>
      <protection locked="0" hidden="1"/>
    </xf>
    <xf numFmtId="0" fontId="28" fillId="0" borderId="1" xfId="0" applyFont="1" applyBorder="1" applyAlignment="1">
      <alignment vertical="center" wrapText="1"/>
    </xf>
    <xf numFmtId="172" fontId="29" fillId="3" borderId="1" xfId="0" applyNumberFormat="1" applyFont="1" applyFill="1" applyBorder="1" applyAlignment="1" applyProtection="1">
      <alignment horizontal="center" vertical="center" wrapText="1"/>
      <protection locked="0" hidden="1"/>
    </xf>
    <xf numFmtId="0" fontId="11" fillId="0" borderId="21" xfId="0" applyFont="1" applyBorder="1" applyAlignment="1">
      <alignment horizontal="center" vertical="center"/>
    </xf>
    <xf numFmtId="0" fontId="13" fillId="0" borderId="1" xfId="0" applyFont="1" applyBorder="1" applyAlignment="1">
      <alignment horizontal="center" vertical="center"/>
    </xf>
    <xf numFmtId="168" fontId="3" fillId="3" borderId="3" xfId="1" applyNumberFormat="1" applyFont="1" applyFill="1" applyBorder="1" applyAlignment="1" applyProtection="1">
      <alignment horizontal="right" vertical="center"/>
      <protection locked="0" hidden="1"/>
    </xf>
    <xf numFmtId="0" fontId="4" fillId="0" borderId="0" xfId="0" applyFont="1" applyAlignment="1">
      <alignment vertical="center"/>
    </xf>
    <xf numFmtId="0" fontId="4" fillId="0" borderId="7" xfId="0" applyFont="1" applyBorder="1" applyAlignment="1">
      <alignment vertical="center"/>
    </xf>
    <xf numFmtId="0" fontId="3" fillId="3" borderId="1" xfId="0" applyFont="1" applyFill="1" applyBorder="1" applyAlignment="1" applyProtection="1">
      <alignment horizontal="center" vertical="center"/>
      <protection locked="0" hidden="1"/>
    </xf>
    <xf numFmtId="0" fontId="11" fillId="0" borderId="5" xfId="0" applyFont="1" applyBorder="1" applyAlignment="1">
      <alignment horizontal="center" vertical="center"/>
    </xf>
    <xf numFmtId="0" fontId="11" fillId="0" borderId="10" xfId="0" applyFont="1" applyBorder="1" applyAlignment="1">
      <alignment horizontal="center" vertical="center"/>
    </xf>
    <xf numFmtId="0" fontId="32" fillId="0" borderId="1" xfId="0" applyFont="1" applyBorder="1" applyAlignment="1">
      <alignment horizontal="center" vertical="center"/>
    </xf>
    <xf numFmtId="0" fontId="33" fillId="0" borderId="3" xfId="0" applyFont="1" applyBorder="1" applyAlignment="1">
      <alignment horizontal="center" vertical="center" wrapText="1"/>
    </xf>
    <xf numFmtId="168" fontId="3" fillId="3" borderId="1" xfId="1" applyNumberFormat="1" applyFont="1" applyFill="1" applyBorder="1" applyAlignment="1" applyProtection="1">
      <alignment horizontal="right" vertical="center"/>
      <protection locked="0" hidden="1"/>
    </xf>
    <xf numFmtId="0" fontId="3" fillId="0" borderId="1" xfId="0" applyFont="1" applyBorder="1" applyAlignment="1">
      <alignment horizontal="justify" vertical="center"/>
    </xf>
    <xf numFmtId="0" fontId="3" fillId="0" borderId="0" xfId="0" applyFont="1" applyAlignment="1">
      <alignment horizontal="justify" vertical="center"/>
    </xf>
    <xf numFmtId="0" fontId="13" fillId="0" borderId="19" xfId="0" applyFont="1" applyBorder="1" applyAlignment="1">
      <alignment horizontal="center" vertical="center"/>
    </xf>
    <xf numFmtId="0" fontId="33" fillId="0" borderId="8" xfId="0" applyFont="1" applyBorder="1" applyAlignment="1">
      <alignment horizontal="center" vertical="center" wrapText="1"/>
    </xf>
    <xf numFmtId="0" fontId="3" fillId="0" borderId="1" xfId="0" applyFont="1" applyBorder="1"/>
    <xf numFmtId="0" fontId="22" fillId="0" borderId="19"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31" fillId="0" borderId="1" xfId="0" applyFont="1" applyBorder="1" applyAlignment="1">
      <alignment horizontal="center"/>
    </xf>
    <xf numFmtId="0" fontId="24" fillId="0" borderId="1" xfId="0" applyFont="1" applyBorder="1" applyAlignment="1">
      <alignment horizontal="justify" vertical="top" wrapText="1"/>
    </xf>
    <xf numFmtId="0" fontId="24" fillId="0" borderId="1" xfId="0" applyFont="1" applyBorder="1" applyAlignment="1">
      <alignment horizontal="justify" vertical="top"/>
    </xf>
    <xf numFmtId="0" fontId="20" fillId="2" borderId="1" xfId="0" applyFont="1" applyFill="1" applyBorder="1" applyAlignment="1">
      <alignment horizontal="left" wrapText="1"/>
    </xf>
    <xf numFmtId="0" fontId="30" fillId="0" borderId="1" xfId="0" applyFont="1" applyBorder="1" applyAlignment="1">
      <alignment horizontal="left" vertical="top"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0" borderId="4"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3" xfId="0" applyFont="1" applyBorder="1" applyAlignment="1">
      <alignment horizontal="justify" vertical="center" wrapText="1"/>
    </xf>
    <xf numFmtId="0" fontId="4" fillId="0" borderId="20" xfId="0" applyFont="1" applyBorder="1" applyAlignment="1">
      <alignment horizontal="center" vertical="center" wrapText="1"/>
    </xf>
    <xf numFmtId="0" fontId="4" fillId="0" borderId="10" xfId="0" applyFont="1" applyBorder="1" applyAlignment="1">
      <alignment horizontal="center" vertical="center" wrapText="1"/>
    </xf>
    <xf numFmtId="0" fontId="27" fillId="2" borderId="4" xfId="0" applyFont="1" applyFill="1" applyBorder="1" applyAlignment="1">
      <alignment horizontal="center" vertical="center" wrapText="1"/>
    </xf>
    <xf numFmtId="0" fontId="27" fillId="2" borderId="3" xfId="0" applyFont="1" applyFill="1" applyBorder="1" applyAlignment="1">
      <alignment horizontal="center" vertical="center" wrapText="1"/>
    </xf>
    <xf numFmtId="166" fontId="26" fillId="0" borderId="4" xfId="0" applyNumberFormat="1" applyFont="1" applyBorder="1" applyAlignment="1">
      <alignment horizontal="justify" vertical="center" wrapText="1"/>
    </xf>
    <xf numFmtId="166" fontId="26" fillId="0" borderId="3" xfId="0" applyNumberFormat="1" applyFont="1" applyBorder="1" applyAlignment="1">
      <alignment horizontal="justify"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20" xfId="0" applyFont="1" applyBorder="1" applyAlignment="1">
      <alignment horizontal="justify" vertical="top" wrapText="1"/>
    </xf>
    <xf numFmtId="0" fontId="10" fillId="0" borderId="10" xfId="0" applyFont="1" applyBorder="1" applyAlignment="1">
      <alignment horizontal="justify" vertical="top" wrapText="1"/>
    </xf>
    <xf numFmtId="0" fontId="10" fillId="0" borderId="11" xfId="0" applyFont="1" applyBorder="1" applyAlignment="1">
      <alignment horizontal="justify" vertical="top" wrapText="1"/>
    </xf>
    <xf numFmtId="0" fontId="10" fillId="0" borderId="19" xfId="0" applyFont="1" applyBorder="1" applyAlignment="1">
      <alignment horizontal="justify" vertical="top" wrapText="1"/>
    </xf>
    <xf numFmtId="0" fontId="10" fillId="0" borderId="7" xfId="0" applyFont="1" applyBorder="1" applyAlignment="1">
      <alignment horizontal="justify" vertical="top" wrapText="1"/>
    </xf>
    <xf numFmtId="0" fontId="10" fillId="0" borderId="8" xfId="0" applyFont="1" applyBorder="1" applyAlignment="1">
      <alignment horizontal="justify" vertical="top" wrapText="1"/>
    </xf>
    <xf numFmtId="0" fontId="26" fillId="0" borderId="4" xfId="0" applyFont="1" applyBorder="1" applyAlignment="1">
      <alignment horizontal="justify" vertical="top" wrapText="1"/>
    </xf>
    <xf numFmtId="0" fontId="26" fillId="0" borderId="5" xfId="0" applyFont="1" applyBorder="1" applyAlignment="1">
      <alignment horizontal="justify" vertical="top" wrapText="1"/>
    </xf>
    <xf numFmtId="0" fontId="26" fillId="0" borderId="3" xfId="0" applyFont="1" applyBorder="1" applyAlignment="1">
      <alignment horizontal="justify" vertical="top" wrapText="1"/>
    </xf>
    <xf numFmtId="0" fontId="3" fillId="3" borderId="4" xfId="0" applyFont="1" applyFill="1" applyBorder="1" applyAlignment="1" applyProtection="1">
      <alignment horizontal="left" vertical="center" wrapText="1"/>
      <protection locked="0" hidden="1"/>
    </xf>
    <xf numFmtId="0" fontId="3" fillId="3" borderId="3" xfId="0" applyFont="1" applyFill="1" applyBorder="1" applyAlignment="1" applyProtection="1">
      <alignment horizontal="left" vertical="center" wrapText="1"/>
      <protection locked="0" hidden="1"/>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167" fontId="11" fillId="2" borderId="4" xfId="0" applyNumberFormat="1" applyFont="1" applyFill="1" applyBorder="1" applyAlignment="1">
      <alignment horizontal="center" vertical="center" wrapText="1"/>
    </xf>
    <xf numFmtId="167" fontId="11" fillId="2" borderId="3" xfId="0" applyNumberFormat="1" applyFont="1" applyFill="1" applyBorder="1" applyAlignment="1">
      <alignment horizontal="center" vertical="center" wrapText="1"/>
    </xf>
    <xf numFmtId="0" fontId="8" fillId="2" borderId="10" xfId="2" applyFont="1" applyFill="1" applyBorder="1" applyAlignment="1">
      <alignment horizontal="center" vertical="center" wrapText="1"/>
    </xf>
    <xf numFmtId="0" fontId="8" fillId="2" borderId="11"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9"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8" fillId="2" borderId="1" xfId="2" applyFont="1" applyFill="1" applyBorder="1" applyAlignment="1">
      <alignment horizontal="center" vertical="center" wrapText="1"/>
    </xf>
    <xf numFmtId="0" fontId="11" fillId="2" borderId="12"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7" fillId="4"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8" fillId="2" borderId="16" xfId="2" applyFont="1" applyFill="1" applyBorder="1" applyAlignment="1">
      <alignment horizontal="center" vertical="center" wrapText="1"/>
    </xf>
    <xf numFmtId="0" fontId="8" fillId="2" borderId="17" xfId="2" applyFont="1" applyFill="1" applyBorder="1" applyAlignment="1">
      <alignment horizontal="center" vertical="center" wrapText="1"/>
    </xf>
    <xf numFmtId="0" fontId="8" fillId="2" borderId="14" xfId="2" applyFont="1" applyFill="1" applyBorder="1" applyAlignment="1">
      <alignment horizontal="center" vertical="center" wrapText="1"/>
    </xf>
    <xf numFmtId="0" fontId="8" fillId="2" borderId="15" xfId="2" applyFont="1" applyFill="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cellXfs>
  <cellStyles count="27">
    <cellStyle name="Hipervínculo 2" xfId="3" xr:uid="{00000000-0005-0000-0000-000000000000}"/>
    <cellStyle name="Millares [0] 2" xfId="19" xr:uid="{00000000-0005-0000-0000-000001000000}"/>
    <cellStyle name="Millares [0] 2 2" xfId="22" xr:uid="{00000000-0005-0000-0000-000002000000}"/>
    <cellStyle name="Millares [0] 3" xfId="25" xr:uid="{00000000-0005-0000-0000-000003000000}"/>
    <cellStyle name="Millares 2" xfId="11" xr:uid="{00000000-0005-0000-0000-000004000000}"/>
    <cellStyle name="Millares 2 2" xfId="21" xr:uid="{00000000-0005-0000-0000-000005000000}"/>
    <cellStyle name="Millares 5" xfId="12" xr:uid="{00000000-0005-0000-0000-000006000000}"/>
    <cellStyle name="Moneda [0] 2" xfId="20" xr:uid="{00000000-0005-0000-0000-000008000000}"/>
    <cellStyle name="Moneda [0] 2 2" xfId="23" xr:uid="{00000000-0005-0000-0000-000009000000}"/>
    <cellStyle name="Moneda [0] 3" xfId="24" xr:uid="{00000000-0005-0000-0000-00000A000000}"/>
    <cellStyle name="Moneda 2" xfId="6" xr:uid="{00000000-0005-0000-0000-00000B000000}"/>
    <cellStyle name="Moneda 3" xfId="4" xr:uid="{00000000-0005-0000-0000-00000C000000}"/>
    <cellStyle name="Moneda 4" xfId="13" xr:uid="{00000000-0005-0000-0000-00000D000000}"/>
    <cellStyle name="Moneda 5" xfId="14" xr:uid="{00000000-0005-0000-0000-00000E000000}"/>
    <cellStyle name="Normal" xfId="0" builtinId="0"/>
    <cellStyle name="Normal 2" xfId="8" xr:uid="{00000000-0005-0000-0000-000010000000}"/>
    <cellStyle name="Normal 2 2" xfId="5" xr:uid="{00000000-0005-0000-0000-000011000000}"/>
    <cellStyle name="Normal 2 2 2" xfId="15" xr:uid="{00000000-0005-0000-0000-000012000000}"/>
    <cellStyle name="Normal 2 3" xfId="16" xr:uid="{00000000-0005-0000-0000-000013000000}"/>
    <cellStyle name="Normal 28" xfId="2" xr:uid="{00000000-0005-0000-0000-000014000000}"/>
    <cellStyle name="Normal 3" xfId="7" xr:uid="{00000000-0005-0000-0000-000015000000}"/>
    <cellStyle name="Normal 3 2" xfId="17" xr:uid="{00000000-0005-0000-0000-000016000000}"/>
    <cellStyle name="Normal 4" xfId="9" xr:uid="{00000000-0005-0000-0000-000017000000}"/>
    <cellStyle name="Normal 5" xfId="26" xr:uid="{00000000-0005-0000-0000-000018000000}"/>
    <cellStyle name="Porcentaje" xfId="1" builtinId="5"/>
    <cellStyle name="Porcentual 2" xfId="18" xr:uid="{00000000-0005-0000-0000-00001A000000}"/>
    <cellStyle name="Porcentual 5" xfId="10" xr:uid="{00000000-0005-0000-0000-00001B000000}"/>
  </cellStyles>
  <dxfs count="0"/>
  <tableStyles count="0" defaultTableStyle="TableStyleMedium2" defaultPivotStyle="PivotStyleLight16"/>
  <colors>
    <mruColors>
      <color rgb="FFFFFFCC"/>
      <color rgb="FFFFB3B3"/>
      <color rgb="FFED97A9"/>
      <color rgb="FFEF5357"/>
      <color rgb="FFFAA9A0"/>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customXml" Target="../customXml/item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127747</xdr:colOff>
      <xdr:row>0</xdr:row>
      <xdr:rowOff>12326</xdr:rowOff>
    </xdr:from>
    <xdr:to>
      <xdr:col>2</xdr:col>
      <xdr:colOff>104371</xdr:colOff>
      <xdr:row>0</xdr:row>
      <xdr:rowOff>698126</xdr:rowOff>
    </xdr:to>
    <xdr:pic>
      <xdr:nvPicPr>
        <xdr:cNvPr id="2" name="45 Imagen" descr="LOGO-ICBF">
          <a:extLst>
            <a:ext uri="{FF2B5EF4-FFF2-40B4-BE49-F238E27FC236}">
              <a16:creationId xmlns:a16="http://schemas.microsoft.com/office/drawing/2014/main" id="{28003854-1899-A644-8D7F-CD5ACDFF31E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8722" y="12326"/>
          <a:ext cx="643374" cy="6858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Advisory\Forecasts%20for%20Telecoms%20and%20Mobile\2001_4q\Forecasts\Mobile\AME\CTYWKBKS\LA\MEX97.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icbfgob-my.sharepoint.com/172.16.9.31/archivosicbf/Direcci&#243;n%20de%20Abastecimiento/Equipo%20de%20Estudios%20de%20Sector%20y%20Costos/6.%20ESTUDIOS%20DEFINITIVOS/2014/DIR%20DE%20GESTION%20HUMANA/EXAMENES%20MEDICOS%20OCUPACIONALES/EXAMENES%20MEDICOS-%20140213%20-CC2S.xlsx?1C6C467A" TargetMode="External"/><Relationship Id="rId1" Type="http://schemas.openxmlformats.org/officeDocument/2006/relationships/externalLinkPath" Target="file:///\\1C6C467A\EXAMENES%20MEDICOS-%20140213%20-CC2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ICBF/DOCUMENTOS/1.%20DIRECCI&#211;N%20DE%20ABASTECIMIENTO/PROCESOS%202015/INTERVENTORIA%20CONT.%20OBRA%20No.1718/INTERVENTORIA%20CONT.%20OBRA%20No.1718%20-%20150616%20-%20EC.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ICBF/DOCUMENTOS/1.%20DIRECCI&#211;N%20DE%20ABASTECIMIENTO/PROCESOS%202017/EVALUACI&#211;N%20SRPA/04-EDC-EV-SRPA-16070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ocuments%20and%20Settings\diego.quintanilla\Escritorio\ICBF\Direcci&#243;n%20de%20Logistica%20y%20Abastecimiento\Encuesta%20Nacional%20de%20Juventud\E.C.%20Encuesta%20Nacional%20de%20Juventu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ONSOLIDADO_GENERAL_SEDES_PAE_1502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cbfgob-my.sharepoint.com/172.16.9.31/ArchivosICBF/Desarrollo_Negocio/_Ofertas/ICBF/2015_09_GT/Modelo%20de%20Costes/2015_09_ICBF_GT_v.3-20_mes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INPEC\imprimir\Ajustado_Modelo_de_costos_INPEC_10_01_2013.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icbfgob-my.sharepoint.com/172.16.9.31/ArchivosICBF/Users/Engree.Duica/AppData/Local/Microsoft/Windows/Temporary%20Internet%20Files/Content.Outlook/E4EMGSL4/DEVUELTOS/EQUIPOS%20DE%20METROLOGIA/SDI/EQUIPOS%20METROLOGIA%20-%20SDI%20020713.xlsx?D09153DE" TargetMode="External"/><Relationship Id="rId1" Type="http://schemas.openxmlformats.org/officeDocument/2006/relationships/externalLinkPath" Target="file:///\\D09153DE\EQUIPOS%20METROLOGIA%20-%20SDI%200207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IRECCION%20TECNICA%20ICBF\Archivos%20FONADE\COSTEO%20DIAGNOSTICO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carpetaspublicas/C4/C3/Normatividad%20Relativa%20al%20SGC/Document%20Library/F02.PR02.PN05%20(SEGUIMIENTO_%20A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cbfgob-my.sharepoint.com/172.16.9.30/Disco%20local%20(F)/Datos/2012/ANTEPROYECTO/INGRESOS/BASE%20PND%202011-2014%20-%20PR%20SOCIAL%20feb%20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icbfgob-my.sharepoint.com/172.16.9.31/ArchivosICBF/BK_CRM/ICBF/2015/Outsourcing/Oferta/Servicios%20de%20Outsourcing%20ICBF%20v2.0%2007092015%20_%2020%20meses.xlsm"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DATO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MEX95IB"/>
      <sheetName val="Public"/>
      <sheetName val="MEX97"/>
      <sheetName val="Calculo"/>
      <sheetName val="Hoja1"/>
      <sheetName val="Global Catalog"/>
      <sheetName val="Programación"/>
      <sheetName val="MobileDataOutput"/>
      <sheetName val="MobileDemandOutput"/>
      <sheetName val="Media Output"/>
      <sheetName val="Ukraine Data"/>
      <sheetName val="Global Category"/>
      <sheetName val="Investing Motive &amp; Business Uni"/>
      <sheetName val="Technical Classification"/>
      <sheetName val="TABLAS"/>
      <sheetName val="Exp"/>
      <sheetName val="Cover"/>
      <sheetName val="Puerto"/>
      <sheetName val="Input"/>
      <sheetName val="Costanera"/>
      <sheetName val="Eletrobras"/>
      <sheetName val="Tractebel"/>
      <sheetName val="Cesp"/>
      <sheetName val="Tiete"/>
      <sheetName val="MPX"/>
      <sheetName val="Endesa"/>
      <sheetName val="Colbun"/>
      <sheetName val="Gener"/>
      <sheetName val="E.CL"/>
      <sheetName val="Isagen"/>
      <sheetName val="Edegel"/>
      <sheetName val="Costos"/>
      <sheetName val="Balancete Gerencial"/>
      <sheetName val="RawData"/>
      <sheetName val="Datos"/>
      <sheetName val="Global_Catalog"/>
      <sheetName val="Media_Output"/>
      <sheetName val="Ukraine_Data"/>
      <sheetName val="Global_Category"/>
      <sheetName val="Investing_Motive_&amp;_Business_Uni"/>
      <sheetName val="Technical_Classification"/>
      <sheetName val="dates "/>
      <sheetName val="%"/>
      <sheetName val="Summary"/>
      <sheetName val="08 mkt$ "/>
      <sheetName val="1994-skatt"/>
      <sheetName val="synthgraph DCF"/>
      <sheetName val="KENLBOPK"/>
      <sheetName val="AW"/>
      <sheetName val="RSG"/>
      <sheetName val="Transaction"/>
      <sheetName val="ReplaceExistingSites"/>
      <sheetName val="Media_Output3"/>
      <sheetName val="synthgraph_DCF2"/>
      <sheetName val="Media_Output1"/>
      <sheetName val="synthgraph_DCF"/>
      <sheetName val="FINANCE"/>
      <sheetName val="Media_Output2"/>
      <sheetName val="synthgraph_DCF1"/>
      <sheetName val="Media_Output4"/>
      <sheetName val="synthgraph_DCF3"/>
      <sheetName val="ELSA - Data Sheet"/>
      <sheetName val="HongKongResidential"/>
      <sheetName val="HongKongBusiness"/>
      <sheetName val="HongKongTotal"/>
      <sheetName val="Indonesia Residential"/>
      <sheetName val="Indonesia Business"/>
      <sheetName val="Indonesia Total"/>
      <sheetName val="Japan Residential"/>
      <sheetName val="Japan Business"/>
      <sheetName val="Japan Total"/>
      <sheetName val="DoT"/>
      <sheetName val="Index"/>
      <sheetName val="Tables"/>
      <sheetName val="Breakdown"/>
      <sheetName val="Listas"/>
      <sheetName val="Hoja4"/>
      <sheetName val="Summary Sheet (AT-2017-019)"/>
      <sheetName val="Hoja2"/>
      <sheetName val="Controles"/>
      <sheetName val="TC"/>
      <sheetName val="Sheet1"/>
      <sheetName val="SAFIB"/>
      <sheetName val="Telcel"/>
      <sheetName val="Supplier"/>
      <sheetName val="SOC.INSTRUMENTALES"/>
      <sheetName val="Apoio"/>
      <sheetName val="BB"/>
      <sheetName val="Variables"/>
      <sheetName val="BD"/>
      <sheetName val="MEX95IB_x0000_抺_x0013_ニӤ_x0000__x0000__x0000_珿抺_x0013_Ӥ_x0000_鸕粀抺_x0013__x001c_翻璆_x0013_珿"/>
      <sheetName val="MEX95IB_x0000_抺_x0013_ニӤ_x0000__x0000__x0000_珿抺_x0013_Ӥ_x0000_鸪粀抺_x0013__x001c_翻璆_x0013_珿"/>
      <sheetName val="Reconciliation"/>
      <sheetName val="Calcs and Matrix"/>
      <sheetName val="CEDBUDGET"/>
      <sheetName val="Paràmetro Paìs"/>
      <sheetName val="Sheet4"/>
      <sheetName val="MEX95IB"/>
      <sheetName val="Pre pago"/>
      <sheetName val="STOCK"/>
      <sheetName val="Technology Inputs"/>
      <sheetName val="Drop-down"/>
      <sheetName val="Performance Report"/>
      <sheetName val="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 Cotizac - Examenes médico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GENERALES"/>
      <sheetName val="T. HUMANO M.1"/>
      <sheetName val="T. HUMANO M.2"/>
      <sheetName val="T. HUMANO M.3"/>
      <sheetName val="RESUMEN COSTOS ZONA 1"/>
      <sheetName val="RESUMEN COSTOS ZONA 2"/>
      <sheetName val="RESUMEN COSTOS ZONA 3"/>
      <sheetName val="Transporte y Viaticos"/>
      <sheetName val="% Adm y Util"/>
      <sheetName val="SALARIO DE REFERENCIA"/>
      <sheetName val="Viaticos"/>
      <sheetName val="FACT CONV"/>
      <sheetName val="datos"/>
      <sheetName val="Cons Cotizac - Examenes médicos"/>
      <sheetName val="Seletor"/>
    </sheetNames>
    <sheetDataSet>
      <sheetData sheetId="0">
        <row r="10">
          <cell r="C10">
            <v>1</v>
          </cell>
        </row>
      </sheetData>
      <sheetData sheetId="1"/>
      <sheetData sheetId="2"/>
      <sheetData sheetId="3"/>
      <sheetData sheetId="4"/>
      <sheetData sheetId="5"/>
      <sheetData sheetId="6"/>
      <sheetData sheetId="7"/>
      <sheetData sheetId="8"/>
      <sheetData sheetId="9">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10"/>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DC - INTERVENTORIA"/>
      <sheetName val="SDC - EST D,C INT PSIC"/>
      <sheetName val="RESUMEN COSTOS"/>
      <sheetName val="PARAMETROS GENERALES"/>
      <sheetName val="PROYECCIÓN DE PRECIOS"/>
      <sheetName val="Descrip Transp. Personas"/>
      <sheetName val="SALARIO DE REFERENCIA"/>
      <sheetName val="TALENTO HUMANO"/>
      <sheetName val="Hoja1"/>
      <sheetName val="% Adm y Util"/>
      <sheetName val="TRANSPORTES Y C TRANSP COORD"/>
      <sheetName val="TRANSPORTE TERRESTRE"/>
      <sheetName val="TABLA VIATICOS"/>
      <sheetName val="datos"/>
      <sheetName val="Cons Cotizac - Examenes médicos"/>
      <sheetName val="Seletor"/>
    </sheetNames>
    <sheetDataSet>
      <sheetData sheetId="0"/>
      <sheetData sheetId="1"/>
      <sheetData sheetId="2">
        <row r="21">
          <cell r="H21">
            <v>0</v>
          </cell>
        </row>
      </sheetData>
      <sheetData sheetId="3">
        <row r="21">
          <cell r="B21" t="str">
            <v>Director</v>
          </cell>
        </row>
      </sheetData>
      <sheetData sheetId="4"/>
      <sheetData sheetId="5"/>
      <sheetData sheetId="6">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o Total"/>
      <sheetName val="Salarios de Referencia"/>
      <sheetName val="Talento Humano"/>
      <sheetName val="Transporte y Viaticos"/>
      <sheetName val="Hoja2"/>
      <sheetName val="Hoja1"/>
      <sheetName val="Hoja3"/>
      <sheetName val="PERSONAL"/>
      <sheetName val="IMPUESTOS"/>
    </sheetNames>
    <sheetDataSet>
      <sheetData sheetId="0"/>
      <sheetData sheetId="1">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asesor 1</v>
          </cell>
        </row>
        <row r="35">
          <cell r="B35" t="str">
            <v>asesor 2</v>
          </cell>
        </row>
        <row r="36">
          <cell r="B36" t="str">
            <v>asesor 3</v>
          </cell>
        </row>
        <row r="37">
          <cell r="B37" t="str">
            <v>asesor 4</v>
          </cell>
        </row>
        <row r="38">
          <cell r="B38" t="str">
            <v>asesor 5</v>
          </cell>
        </row>
        <row r="39">
          <cell r="B39" t="str">
            <v>asesor 6</v>
          </cell>
        </row>
        <row r="40">
          <cell r="B40" t="str">
            <v>asesor 7</v>
          </cell>
        </row>
        <row r="41">
          <cell r="B41" t="str">
            <v>asesor 8</v>
          </cell>
        </row>
        <row r="42">
          <cell r="B42" t="str">
            <v>asesor 9</v>
          </cell>
        </row>
        <row r="43">
          <cell r="B43" t="str">
            <v>asesor 10</v>
          </cell>
        </row>
        <row r="44">
          <cell r="B44" t="str">
            <v>asesor 11</v>
          </cell>
        </row>
        <row r="45">
          <cell r="B45" t="str">
            <v>asesor 12</v>
          </cell>
        </row>
        <row r="46">
          <cell r="B46" t="str">
            <v>asesor 13</v>
          </cell>
        </row>
        <row r="47">
          <cell r="B47" t="str">
            <v>asesor 14</v>
          </cell>
        </row>
        <row r="48">
          <cell r="B48" t="str">
            <v>asesor 15</v>
          </cell>
        </row>
        <row r="49">
          <cell r="B49" t="str">
            <v>asesor 16</v>
          </cell>
        </row>
        <row r="50">
          <cell r="B50" t="str">
            <v>asesor 17</v>
          </cell>
        </row>
        <row r="51">
          <cell r="B51" t="str">
            <v>asesor 18</v>
          </cell>
        </row>
        <row r="52">
          <cell r="B52" t="str">
            <v>profesional  1</v>
          </cell>
        </row>
        <row r="53">
          <cell r="B53" t="str">
            <v>profesional  2</v>
          </cell>
        </row>
        <row r="54">
          <cell r="B54" t="str">
            <v>profesional  3</v>
          </cell>
        </row>
        <row r="55">
          <cell r="B55" t="str">
            <v>profesional  4</v>
          </cell>
        </row>
        <row r="56">
          <cell r="B56" t="str">
            <v>profesional  5</v>
          </cell>
        </row>
        <row r="57">
          <cell r="B57" t="str">
            <v>profesional  6</v>
          </cell>
        </row>
        <row r="58">
          <cell r="B58" t="str">
            <v>profesional  7</v>
          </cell>
        </row>
        <row r="59">
          <cell r="B59" t="str">
            <v>profesional  8</v>
          </cell>
        </row>
        <row r="60">
          <cell r="B60" t="str">
            <v>profesional  9</v>
          </cell>
        </row>
        <row r="61">
          <cell r="B61" t="str">
            <v>profesional  10</v>
          </cell>
        </row>
        <row r="62">
          <cell r="B62" t="str">
            <v>profesional  11</v>
          </cell>
        </row>
        <row r="63">
          <cell r="B63" t="str">
            <v>profesional  12</v>
          </cell>
        </row>
        <row r="64">
          <cell r="B64" t="str">
            <v>profesional  13</v>
          </cell>
        </row>
        <row r="65">
          <cell r="B65" t="str">
            <v>profesional  14</v>
          </cell>
        </row>
        <row r="66">
          <cell r="B66" t="str">
            <v>profesional  15</v>
          </cell>
        </row>
        <row r="67">
          <cell r="B67" t="str">
            <v>profesional  16</v>
          </cell>
        </row>
        <row r="68">
          <cell r="B68" t="str">
            <v>profesional  17</v>
          </cell>
        </row>
        <row r="69">
          <cell r="B69" t="str">
            <v>profesional  18</v>
          </cell>
        </row>
        <row r="70">
          <cell r="B70" t="str">
            <v>profesional  19</v>
          </cell>
        </row>
        <row r="71">
          <cell r="B71" t="str">
            <v>profesional  20</v>
          </cell>
        </row>
        <row r="72">
          <cell r="B72" t="str">
            <v>profesional  21</v>
          </cell>
        </row>
        <row r="73">
          <cell r="B73" t="str">
            <v>profesional  22</v>
          </cell>
        </row>
        <row r="74">
          <cell r="B74" t="str">
            <v>profesional  23</v>
          </cell>
        </row>
        <row r="75">
          <cell r="B75" t="str">
            <v>profesional  24</v>
          </cell>
        </row>
        <row r="76">
          <cell r="B76" t="str">
            <v>tecnico 1</v>
          </cell>
        </row>
        <row r="77">
          <cell r="B77" t="str">
            <v>tecnico  2</v>
          </cell>
        </row>
        <row r="78">
          <cell r="B78" t="str">
            <v>tecnico  3</v>
          </cell>
        </row>
        <row r="79">
          <cell r="B79" t="str">
            <v>tecnico  4</v>
          </cell>
        </row>
        <row r="80">
          <cell r="B80" t="str">
            <v>tecnico  5</v>
          </cell>
        </row>
        <row r="81">
          <cell r="B81" t="str">
            <v>tecnico  6</v>
          </cell>
        </row>
        <row r="82">
          <cell r="B82" t="str">
            <v>tecnico  7</v>
          </cell>
        </row>
        <row r="83">
          <cell r="B83" t="str">
            <v>tecnico  8</v>
          </cell>
        </row>
        <row r="84">
          <cell r="B84" t="str">
            <v>tecnico  9</v>
          </cell>
        </row>
        <row r="85">
          <cell r="B85" t="str">
            <v>tecnico  10</v>
          </cell>
        </row>
        <row r="86">
          <cell r="B86" t="str">
            <v>tecnico  11</v>
          </cell>
        </row>
        <row r="87">
          <cell r="B87" t="str">
            <v>tecnico  12</v>
          </cell>
        </row>
        <row r="88">
          <cell r="B88" t="str">
            <v>tecnico  13</v>
          </cell>
        </row>
        <row r="89">
          <cell r="B89" t="str">
            <v>tecnico  14</v>
          </cell>
        </row>
        <row r="90">
          <cell r="B90" t="str">
            <v>tecnico  15</v>
          </cell>
        </row>
        <row r="91">
          <cell r="B91" t="str">
            <v>tecnico  16</v>
          </cell>
        </row>
        <row r="92">
          <cell r="B92" t="str">
            <v>tecnico  17</v>
          </cell>
        </row>
        <row r="93">
          <cell r="B93" t="str">
            <v>tecnico  18</v>
          </cell>
        </row>
        <row r="94">
          <cell r="B94" t="str">
            <v>asistencial  1</v>
          </cell>
        </row>
        <row r="95">
          <cell r="B95" t="str">
            <v>asistencial  2</v>
          </cell>
        </row>
        <row r="96">
          <cell r="B96" t="str">
            <v>asistencial  3</v>
          </cell>
        </row>
        <row r="97">
          <cell r="B97" t="str">
            <v>asistencial  4</v>
          </cell>
        </row>
        <row r="98">
          <cell r="B98" t="str">
            <v>asistencial  5</v>
          </cell>
        </row>
        <row r="99">
          <cell r="B99" t="str">
            <v>asistencial  6</v>
          </cell>
        </row>
        <row r="100">
          <cell r="B100" t="str">
            <v>asistencial  7</v>
          </cell>
        </row>
        <row r="101">
          <cell r="B101" t="str">
            <v>asistencial  8</v>
          </cell>
        </row>
        <row r="102">
          <cell r="B102" t="str">
            <v>asistencial  9</v>
          </cell>
        </row>
        <row r="103">
          <cell r="B103" t="str">
            <v>asistencial  10</v>
          </cell>
        </row>
        <row r="104">
          <cell r="B104" t="str">
            <v>asistencial  11</v>
          </cell>
        </row>
        <row r="105">
          <cell r="B105" t="str">
            <v>asistencial  12</v>
          </cell>
        </row>
        <row r="106">
          <cell r="B106" t="str">
            <v>asistencial  13</v>
          </cell>
        </row>
        <row r="107">
          <cell r="B107" t="str">
            <v>asistencial  14</v>
          </cell>
        </row>
        <row r="108">
          <cell r="B108" t="str">
            <v>asistencial  15</v>
          </cell>
        </row>
        <row r="109">
          <cell r="B109" t="str">
            <v>asistencial  16</v>
          </cell>
        </row>
        <row r="110">
          <cell r="B110" t="str">
            <v>asistencial  17</v>
          </cell>
        </row>
        <row r="111">
          <cell r="B111" t="str">
            <v>asistencial  18</v>
          </cell>
        </row>
        <row r="112">
          <cell r="B112" t="str">
            <v>asistencial  19</v>
          </cell>
        </row>
        <row r="113">
          <cell r="B113" t="str">
            <v>asistencial  20</v>
          </cell>
        </row>
        <row r="114">
          <cell r="B114" t="str">
            <v>asistencial  21</v>
          </cell>
        </row>
        <row r="115">
          <cell r="B115" t="str">
            <v>asistencial  22</v>
          </cell>
        </row>
        <row r="116">
          <cell r="B116" t="str">
            <v>asistencial  23</v>
          </cell>
        </row>
        <row r="117">
          <cell r="B117" t="str">
            <v>asistencial  24</v>
          </cell>
        </row>
        <row r="118">
          <cell r="B118" t="str">
            <v>asistencial  25</v>
          </cell>
        </row>
        <row r="119">
          <cell r="B119" t="str">
            <v>asistencial  26</v>
          </cell>
        </row>
        <row r="120">
          <cell r="B120" t="str">
            <v>SMMLV</v>
          </cell>
        </row>
      </sheetData>
      <sheetData sheetId="2"/>
      <sheetData sheetId="3"/>
      <sheetData sheetId="4"/>
      <sheetData sheetId="5"/>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DES PAE 2010"/>
      <sheetName val="Departamentos"/>
      <sheetName val="Regionales"/>
      <sheetName val="Listas"/>
      <sheetName val="Hoja3"/>
      <sheetName val="DepMunicipio"/>
      <sheetName val="Datos Inciales"/>
    </sheetNames>
    <sheetDataSet>
      <sheetData sheetId="0"/>
      <sheetData sheetId="1" refreshError="1"/>
      <sheetData sheetId="2" refreshError="1"/>
      <sheetData sheetId="3">
        <row r="2">
          <cell r="B2" t="str">
            <v>AMAZONAS</v>
          </cell>
        </row>
        <row r="3">
          <cell r="B3" t="str">
            <v>ANTIOQUIA</v>
          </cell>
        </row>
        <row r="4">
          <cell r="B4" t="str">
            <v>ARAUCA</v>
          </cell>
        </row>
        <row r="5">
          <cell r="B5" t="str">
            <v>ATLANTICO</v>
          </cell>
        </row>
        <row r="6">
          <cell r="B6" t="str">
            <v>BOGOTA DC</v>
          </cell>
        </row>
        <row r="7">
          <cell r="B7" t="str">
            <v>BOLIVAR</v>
          </cell>
        </row>
        <row r="8">
          <cell r="B8" t="str">
            <v>BOYACA</v>
          </cell>
        </row>
        <row r="9">
          <cell r="B9" t="str">
            <v>CALDAS</v>
          </cell>
        </row>
        <row r="10">
          <cell r="B10" t="str">
            <v>CAQUETA</v>
          </cell>
        </row>
        <row r="11">
          <cell r="B11" t="str">
            <v>CASANARE</v>
          </cell>
        </row>
        <row r="12">
          <cell r="B12" t="str">
            <v>CAUCA</v>
          </cell>
        </row>
        <row r="13">
          <cell r="B13" t="str">
            <v>CESAR</v>
          </cell>
        </row>
        <row r="14">
          <cell r="B14" t="str">
            <v>CHOCO</v>
          </cell>
        </row>
        <row r="15">
          <cell r="B15" t="str">
            <v>CORDOBA</v>
          </cell>
        </row>
        <row r="16">
          <cell r="B16" t="str">
            <v>CUNDINAMARCA</v>
          </cell>
        </row>
        <row r="17">
          <cell r="B17" t="str">
            <v>GUAINIA</v>
          </cell>
        </row>
        <row r="18">
          <cell r="B18" t="str">
            <v>GUAVIARE</v>
          </cell>
        </row>
        <row r="19">
          <cell r="B19" t="str">
            <v>HUILA</v>
          </cell>
        </row>
        <row r="20">
          <cell r="B20" t="str">
            <v>LA GUAJIRA</v>
          </cell>
        </row>
        <row r="21">
          <cell r="B21" t="str">
            <v>MAGDALENA</v>
          </cell>
        </row>
        <row r="22">
          <cell r="B22" t="str">
            <v>META</v>
          </cell>
        </row>
        <row r="23">
          <cell r="B23" t="str">
            <v>NARINO</v>
          </cell>
        </row>
        <row r="24">
          <cell r="B24" t="str">
            <v>NORTE DE SANTANDER</v>
          </cell>
        </row>
        <row r="25">
          <cell r="B25" t="str">
            <v>PUTUMAYO</v>
          </cell>
        </row>
        <row r="26">
          <cell r="B26" t="str">
            <v>QUINDIO</v>
          </cell>
        </row>
        <row r="27">
          <cell r="B27" t="str">
            <v>RISARALDA</v>
          </cell>
        </row>
        <row r="28">
          <cell r="B28" t="str">
            <v>SAN ANDRES</v>
          </cell>
        </row>
        <row r="29">
          <cell r="B29" t="str">
            <v>SANTANDER</v>
          </cell>
        </row>
        <row r="30">
          <cell r="B30" t="str">
            <v>SUCRE</v>
          </cell>
        </row>
        <row r="31">
          <cell r="B31" t="str">
            <v>TOLIMA</v>
          </cell>
        </row>
        <row r="32">
          <cell r="B32" t="str">
            <v>VALLE DEL CAUCA</v>
          </cell>
        </row>
        <row r="33">
          <cell r="B33" t="str">
            <v>VAUPES</v>
          </cell>
        </row>
        <row r="34">
          <cell r="B34" t="str">
            <v>VICHADA</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URACIÓN"/>
      <sheetName val="CALENDARIO"/>
      <sheetName val="DATOS ENTRADA"/>
      <sheetName val="COSTES NO SSPP"/>
      <sheetName val="HW&amp;SW"/>
      <sheetName val="DATOS MAESTROS"/>
      <sheetName val="TASAS"/>
      <sheetName val="Cash Flow (COP)"/>
      <sheetName val="DASHBOARD"/>
      <sheetName val="PARÁ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
      <sheetName val="Parametros"/>
      <sheetName val="Precios Alimentos"/>
      <sheetName val="Precios_leche_UHT"/>
      <sheetName val="Costo de Ing de Prep"/>
      <sheetName val="Resumen Preparaciones"/>
      <sheetName val="Factor de Conversión"/>
      <sheetName val="Menú"/>
      <sheetName val="Salarios de Ref"/>
      <sheetName val="Estanda T.H."/>
      <sheetName val="Componentes T.H."/>
      <sheetName val="Centros P y C"/>
      <sheetName val="Hoja1"/>
      <sheetName val="Estandar Menaje"/>
      <sheetName val="Resumen De Menaje"/>
      <sheetName val="Resumen Costos"/>
      <sheetName val="Analisis de Costos"/>
      <sheetName val="Analisis microbiologico"/>
    </sheetNames>
    <sheetDataSet>
      <sheetData sheetId="0"/>
      <sheetData sheetId="1"/>
      <sheetData sheetId="2">
        <row r="5031">
          <cell r="A5031" t="str">
            <v>Aceite girasol</v>
          </cell>
        </row>
        <row r="5032">
          <cell r="A5032" t="str">
            <v>Aceite soya</v>
          </cell>
        </row>
        <row r="5033">
          <cell r="A5033" t="str">
            <v>Aceite vegetal mezcla</v>
          </cell>
        </row>
        <row r="5034">
          <cell r="A5034" t="str">
            <v>Acelga</v>
          </cell>
        </row>
        <row r="5035">
          <cell r="A5035" t="str">
            <v>Aguacate común</v>
          </cell>
        </row>
        <row r="5036">
          <cell r="A5036" t="str">
            <v>Aguacate Hass</v>
          </cell>
        </row>
        <row r="5037">
          <cell r="A5037" t="str">
            <v>Aguacate papelillo</v>
          </cell>
        </row>
        <row r="5038">
          <cell r="A5038" t="str">
            <v>Ahuyama</v>
          </cell>
        </row>
        <row r="5039">
          <cell r="A5039" t="str">
            <v>Ají dulce</v>
          </cell>
        </row>
        <row r="5040">
          <cell r="A5040" t="str">
            <v>Ají topito dulce</v>
          </cell>
        </row>
        <row r="5041">
          <cell r="A5041" t="str">
            <v>Ajo</v>
          </cell>
        </row>
        <row r="5042">
          <cell r="A5042" t="str">
            <v>Ajo importado</v>
          </cell>
        </row>
        <row r="5043">
          <cell r="A5043" t="str">
            <v>Alas de pollo con costillar</v>
          </cell>
        </row>
        <row r="5044">
          <cell r="A5044" t="str">
            <v>Alas de pollo sin costillar</v>
          </cell>
        </row>
        <row r="5045">
          <cell r="A5045" t="str">
            <v>Almejas con concha</v>
          </cell>
        </row>
        <row r="5046">
          <cell r="A5046" t="str">
            <v>Almejas sin concha</v>
          </cell>
        </row>
        <row r="5047">
          <cell r="A5047" t="str">
            <v>Apio</v>
          </cell>
        </row>
        <row r="5048">
          <cell r="A5048" t="str">
            <v>Arracacha amarilla</v>
          </cell>
        </row>
        <row r="5049">
          <cell r="A5049" t="str">
            <v>Arracacha blanca</v>
          </cell>
        </row>
        <row r="5050">
          <cell r="A5050" t="str">
            <v>Arroz de primera</v>
          </cell>
        </row>
        <row r="5051">
          <cell r="A5051" t="str">
            <v>Arroz de segunda</v>
          </cell>
        </row>
        <row r="5052">
          <cell r="A5052" t="str">
            <v>Arroz excelso</v>
          </cell>
        </row>
        <row r="5053">
          <cell r="A5053" t="str">
            <v>Arroz sopa cristal</v>
          </cell>
        </row>
        <row r="5054">
          <cell r="A5054" t="str">
            <v>Arveja amarilla seca importada</v>
          </cell>
        </row>
        <row r="5055">
          <cell r="A5055" t="str">
            <v>Arveja enlatada</v>
          </cell>
        </row>
        <row r="5056">
          <cell r="A5056" t="str">
            <v>Arveja verde en vaina</v>
          </cell>
        </row>
        <row r="5057">
          <cell r="A5057" t="str">
            <v>Arveja verde en vaina pastusa</v>
          </cell>
        </row>
        <row r="5058">
          <cell r="A5058" t="str">
            <v>Arveja verde seca importada</v>
          </cell>
        </row>
        <row r="5059">
          <cell r="A5059" t="str">
            <v>Avena en hojuelas</v>
          </cell>
        </row>
        <row r="5060">
          <cell r="A5060" t="str">
            <v>Avena molida</v>
          </cell>
        </row>
        <row r="5061">
          <cell r="A5061" t="str">
            <v>Azúcar morena</v>
          </cell>
        </row>
        <row r="5062">
          <cell r="A5062" t="str">
            <v>Azúcar refinada</v>
          </cell>
        </row>
        <row r="5063">
          <cell r="A5063" t="str">
            <v>Azúcar sulfitada</v>
          </cell>
        </row>
        <row r="5064">
          <cell r="A5064" t="str">
            <v>Badea</v>
          </cell>
        </row>
        <row r="5065">
          <cell r="A5065" t="str">
            <v>Bagre rayado en postas congelado</v>
          </cell>
        </row>
        <row r="5066">
          <cell r="A5066" t="str">
            <v>Bagre rayado entero congelado</v>
          </cell>
        </row>
        <row r="5067">
          <cell r="A5067" t="str">
            <v>Bagre rayado entero fresco</v>
          </cell>
        </row>
        <row r="5068">
          <cell r="A5068" t="str">
            <v>Banano bocadillo</v>
          </cell>
        </row>
        <row r="5069">
          <cell r="A5069" t="str">
            <v>Banano criollo</v>
          </cell>
        </row>
        <row r="5070">
          <cell r="A5070" t="str">
            <v>Banano Urabá</v>
          </cell>
        </row>
        <row r="5071">
          <cell r="A5071" t="str">
            <v>Berenjena</v>
          </cell>
        </row>
        <row r="5072">
          <cell r="A5072" t="str">
            <v>Blanquillo entero fresco</v>
          </cell>
        </row>
        <row r="5073">
          <cell r="A5073" t="str">
            <v>Bocachico criollo fresco</v>
          </cell>
        </row>
        <row r="5074">
          <cell r="A5074" t="str">
            <v>Bocachico importado congelado</v>
          </cell>
        </row>
        <row r="5075">
          <cell r="A5075" t="str">
            <v>Bocadillo veleño</v>
          </cell>
        </row>
        <row r="5076">
          <cell r="A5076" t="str">
            <v>Borojó</v>
          </cell>
        </row>
        <row r="5077">
          <cell r="A5077" t="str">
            <v>Breva</v>
          </cell>
        </row>
        <row r="5078">
          <cell r="A5078" t="str">
            <v>Brócoli</v>
          </cell>
        </row>
        <row r="5079">
          <cell r="A5079" t="str">
            <v>Cachama de cultivo fresca</v>
          </cell>
        </row>
        <row r="5080">
          <cell r="A5080" t="str">
            <v>Café instantáneo</v>
          </cell>
        </row>
        <row r="5081">
          <cell r="A5081" t="str">
            <v>Café molido</v>
          </cell>
        </row>
        <row r="5082">
          <cell r="A5082" t="str">
            <v>Calabacín</v>
          </cell>
        </row>
        <row r="5083">
          <cell r="A5083" t="str">
            <v>Calabaza</v>
          </cell>
        </row>
        <row r="5084">
          <cell r="A5084" t="str">
            <v>Calamar anillos</v>
          </cell>
        </row>
        <row r="5085">
          <cell r="A5085" t="str">
            <v>Calamar blanco entero</v>
          </cell>
        </row>
        <row r="5086">
          <cell r="A5086" t="str">
            <v>Calamar morado entero</v>
          </cell>
        </row>
        <row r="5087">
          <cell r="A5087" t="str">
            <v>Camarón tigre precocido seco</v>
          </cell>
        </row>
        <row r="5088">
          <cell r="A5088" t="str">
            <v>Camarón tití precocido seco</v>
          </cell>
        </row>
        <row r="5089">
          <cell r="A5089" t="str">
            <v>Capaz Magdalena fresco</v>
          </cell>
        </row>
        <row r="5090">
          <cell r="A5090" t="str">
            <v>Carne de cerdo en canal</v>
          </cell>
        </row>
        <row r="5091">
          <cell r="A5091" t="str">
            <v>Carne de cerdo, brazo con hueso</v>
          </cell>
        </row>
        <row r="5092">
          <cell r="A5092" t="str">
            <v>Carne de cerdo, brazo sin hueso</v>
          </cell>
        </row>
        <row r="5093">
          <cell r="A5093" t="str">
            <v>Carne de cerdo, cabeza de lomo</v>
          </cell>
        </row>
        <row r="5094">
          <cell r="A5094" t="str">
            <v>Carne de cerdo, costilla</v>
          </cell>
        </row>
        <row r="5095">
          <cell r="A5095" t="str">
            <v>Carne de cerdo, espinazo</v>
          </cell>
        </row>
        <row r="5096">
          <cell r="A5096" t="str">
            <v>Carne de cerdo, lomo con hueso</v>
          </cell>
        </row>
        <row r="5097">
          <cell r="A5097" t="str">
            <v>Carne de cerdo, lomo sin hueso</v>
          </cell>
        </row>
        <row r="5098">
          <cell r="A5098" t="str">
            <v>Carne de cerdo, pernil con hueso</v>
          </cell>
        </row>
        <row r="5099">
          <cell r="A5099" t="str">
            <v>Carne de cerdo, pernil sin hueso</v>
          </cell>
        </row>
        <row r="5100">
          <cell r="A5100" t="str">
            <v>Carne de cerdo, tocino barriga</v>
          </cell>
        </row>
        <row r="5101">
          <cell r="A5101" t="str">
            <v>Carne de cerdo, tocino papada</v>
          </cell>
        </row>
        <row r="5102">
          <cell r="A5102" t="str">
            <v>Carne de res en canal</v>
          </cell>
        </row>
        <row r="5103">
          <cell r="A5103" t="str">
            <v>Carne de res molida, murillo</v>
          </cell>
        </row>
        <row r="5104">
          <cell r="A5104" t="str">
            <v>Carne de res, bola de brazo</v>
          </cell>
        </row>
        <row r="5105">
          <cell r="A5105" t="str">
            <v>Carne de res, bola de pierna</v>
          </cell>
        </row>
        <row r="5106">
          <cell r="A5106" t="str">
            <v>Carne de res, bota</v>
          </cell>
        </row>
        <row r="5107">
          <cell r="A5107" t="str">
            <v>Carne de res, cadera</v>
          </cell>
        </row>
        <row r="5108">
          <cell r="A5108" t="str">
            <v>Carne de res, centro de pierna</v>
          </cell>
        </row>
        <row r="5109">
          <cell r="A5109" t="str">
            <v>Carne de res, chatas</v>
          </cell>
        </row>
        <row r="5110">
          <cell r="A5110" t="str">
            <v>Carne de res, cogote</v>
          </cell>
        </row>
        <row r="5111">
          <cell r="A5111" t="str">
            <v>Carne de res, costilla</v>
          </cell>
        </row>
        <row r="5112">
          <cell r="A5112" t="str">
            <v>Carne de res, falda</v>
          </cell>
        </row>
        <row r="5113">
          <cell r="A5113" t="str">
            <v>Carne de res, lomo de brazo</v>
          </cell>
        </row>
        <row r="5114">
          <cell r="A5114" t="str">
            <v>Carne de res, lomo fino</v>
          </cell>
        </row>
        <row r="5115">
          <cell r="A5115" t="str">
            <v>Carne de res, morrillo</v>
          </cell>
        </row>
        <row r="5116">
          <cell r="A5116" t="str">
            <v>Carne de res, muchacho</v>
          </cell>
        </row>
        <row r="5117">
          <cell r="A5117" t="str">
            <v>Carne de res, murillo</v>
          </cell>
        </row>
        <row r="5118">
          <cell r="A5118" t="str">
            <v>Carne de res, pecho</v>
          </cell>
        </row>
        <row r="5119">
          <cell r="A5119" t="str">
            <v>Carne de res, punta de anca</v>
          </cell>
        </row>
        <row r="5120">
          <cell r="A5120" t="str">
            <v>Carne de res, sobrebarriga</v>
          </cell>
        </row>
        <row r="5121">
          <cell r="A5121" t="str">
            <v>Cazuela de mariscos (paquete)</v>
          </cell>
        </row>
        <row r="5122">
          <cell r="A5122" t="str">
            <v>Cebolla cabezona blanca</v>
          </cell>
        </row>
        <row r="5123">
          <cell r="A5123" t="str">
            <v>Cebolla cabezona blanca bogotana</v>
          </cell>
        </row>
        <row r="5124">
          <cell r="A5124" t="str">
            <v>Cebolla cabezona blanca ecuatoriana</v>
          </cell>
        </row>
        <row r="5125">
          <cell r="A5125" t="str">
            <v>Cebolla cabezona blanca importada</v>
          </cell>
        </row>
        <row r="5126">
          <cell r="A5126" t="str">
            <v>Cebolla cabezona blanca pastusa</v>
          </cell>
        </row>
        <row r="5127">
          <cell r="A5127" t="str">
            <v>Cebolla cabezona blanca peruana</v>
          </cell>
        </row>
        <row r="5128">
          <cell r="A5128" t="str">
            <v>Cebolla cabezona roja ecuatoriana</v>
          </cell>
        </row>
        <row r="5129">
          <cell r="A5129" t="str">
            <v>Cebolla cabezona roja importada</v>
          </cell>
        </row>
        <row r="5130">
          <cell r="A5130" t="str">
            <v>Cebolla cabezona roja ocañera</v>
          </cell>
        </row>
        <row r="5131">
          <cell r="A5131" t="str">
            <v>Cebolla cabezona roja peruana</v>
          </cell>
        </row>
        <row r="5132">
          <cell r="A5132" t="str">
            <v>Cebolla junca</v>
          </cell>
        </row>
        <row r="5133">
          <cell r="A5133" t="str">
            <v>Cebolla junca Aquitania</v>
          </cell>
        </row>
        <row r="5134">
          <cell r="A5134" t="str">
            <v>Cebolla junca Berlín</v>
          </cell>
        </row>
        <row r="5135">
          <cell r="A5135" t="str">
            <v>Cebolla junca pastusa</v>
          </cell>
        </row>
        <row r="5136">
          <cell r="A5136" t="str">
            <v>Cebolla junca Tenerife</v>
          </cell>
        </row>
        <row r="5137">
          <cell r="A5137" t="str">
            <v>Cebolla puerro</v>
          </cell>
        </row>
        <row r="5138">
          <cell r="A5138" t="str">
            <v>Cebollín chino</v>
          </cell>
        </row>
        <row r="5139">
          <cell r="A5139" t="str">
            <v>Chocolate amargo</v>
          </cell>
        </row>
        <row r="5140">
          <cell r="A5140" t="str">
            <v>Chocolate dulce</v>
          </cell>
        </row>
        <row r="5141">
          <cell r="A5141" t="str">
            <v>Chocolate instantáneo</v>
          </cell>
        </row>
        <row r="5142">
          <cell r="A5142" t="str">
            <v>Chócolo mazorca</v>
          </cell>
        </row>
        <row r="5143">
          <cell r="A5143" t="str">
            <v>Cidra</v>
          </cell>
        </row>
        <row r="5144">
          <cell r="A5144" t="str">
            <v>Cilantro</v>
          </cell>
        </row>
        <row r="5145">
          <cell r="A5145" t="str">
            <v>Ciruela negra chilena</v>
          </cell>
        </row>
        <row r="5146">
          <cell r="A5146" t="str">
            <v>Ciruela roja</v>
          </cell>
        </row>
        <row r="5147">
          <cell r="A5147" t="str">
            <v>Coco</v>
          </cell>
        </row>
        <row r="5148">
          <cell r="A5148" t="str">
            <v>Coles</v>
          </cell>
        </row>
        <row r="5149">
          <cell r="A5149" t="str">
            <v>Coliflor</v>
          </cell>
        </row>
        <row r="5150">
          <cell r="A5150" t="str">
            <v>Color (bolsita)</v>
          </cell>
        </row>
        <row r="5151">
          <cell r="A5151" t="str">
            <v>Corvina, filete congelado nacional</v>
          </cell>
        </row>
        <row r="5152">
          <cell r="A5152" t="str">
            <v>Cuchuco de cebada</v>
          </cell>
        </row>
        <row r="5153">
          <cell r="A5153" t="str">
            <v>Cuchuco de maíz</v>
          </cell>
        </row>
        <row r="5154">
          <cell r="A5154" t="str">
            <v>Curuba larga</v>
          </cell>
        </row>
        <row r="5155">
          <cell r="A5155" t="str">
            <v>Curuba redonda</v>
          </cell>
        </row>
        <row r="5156">
          <cell r="A5156" t="str">
            <v>Durazno importado</v>
          </cell>
        </row>
        <row r="5157">
          <cell r="A5157" t="str">
            <v>Durazno nacional</v>
          </cell>
        </row>
        <row r="5158">
          <cell r="A5158" t="str">
            <v>Espinaca</v>
          </cell>
        </row>
        <row r="5159">
          <cell r="A5159" t="str">
            <v>Fécula de maíz</v>
          </cell>
        </row>
        <row r="5160">
          <cell r="A5160" t="str">
            <v>Feijoa</v>
          </cell>
        </row>
        <row r="5161">
          <cell r="A5161" t="str">
            <v>Fresa</v>
          </cell>
        </row>
        <row r="5162">
          <cell r="A5162" t="str">
            <v>Fríjol bolón</v>
          </cell>
        </row>
        <row r="5163">
          <cell r="A5163" t="str">
            <v>Fríjol cabeza negra importado</v>
          </cell>
        </row>
        <row r="5164">
          <cell r="A5164" t="str">
            <v>Fríjol cabeza negra nacional</v>
          </cell>
        </row>
        <row r="5165">
          <cell r="A5165" t="str">
            <v>Fríjol calima</v>
          </cell>
        </row>
        <row r="5166">
          <cell r="A5166" t="str">
            <v>Fríjol cargamanto blanco</v>
          </cell>
        </row>
        <row r="5167">
          <cell r="A5167" t="str">
            <v>Fríjol cargamanto rojo</v>
          </cell>
        </row>
        <row r="5168">
          <cell r="A5168" t="str">
            <v>Fríjol enlatado</v>
          </cell>
        </row>
        <row r="5169">
          <cell r="A5169" t="str">
            <v>Fríjol nima calima</v>
          </cell>
        </row>
        <row r="5170">
          <cell r="A5170" t="str">
            <v>Fríjol palomito importado</v>
          </cell>
        </row>
        <row r="5171">
          <cell r="A5171" t="str">
            <v>Fríjol radical</v>
          </cell>
        </row>
        <row r="5172">
          <cell r="A5172" t="str">
            <v>Fríjol Uribe rosado</v>
          </cell>
        </row>
        <row r="5173">
          <cell r="A5173" t="str">
            <v>Fríjol verde bolo</v>
          </cell>
        </row>
        <row r="5174">
          <cell r="A5174" t="str">
            <v>Fríjol verde cargamanto</v>
          </cell>
        </row>
        <row r="5175">
          <cell r="A5175" t="str">
            <v>Fríjol verde en vaina</v>
          </cell>
        </row>
        <row r="5176">
          <cell r="A5176" t="str">
            <v>Fríjol Zaragoza</v>
          </cell>
        </row>
        <row r="5177">
          <cell r="A5177" t="str">
            <v>Galletas dulces redondas con crema</v>
          </cell>
        </row>
        <row r="5178">
          <cell r="A5178" t="str">
            <v>Galletas saladas 3 tacos</v>
          </cell>
        </row>
        <row r="5179">
          <cell r="A5179" t="str">
            <v>Garbanzo importado</v>
          </cell>
        </row>
        <row r="5180">
          <cell r="A5180" t="str">
            <v>Gelatina</v>
          </cell>
        </row>
        <row r="5181">
          <cell r="A5181" t="str">
            <v>Granadilla</v>
          </cell>
        </row>
        <row r="5182">
          <cell r="A5182" t="str">
            <v>Guanábana</v>
          </cell>
        </row>
        <row r="5183">
          <cell r="A5183" t="str">
            <v>Guayaba agria</v>
          </cell>
        </row>
        <row r="5184">
          <cell r="A5184" t="str">
            <v>Guayaba común</v>
          </cell>
        </row>
        <row r="5185">
          <cell r="A5185" t="str">
            <v>Guayaba manzana</v>
          </cell>
        </row>
        <row r="5186">
          <cell r="A5186" t="str">
            <v>Guayaba pera</v>
          </cell>
        </row>
        <row r="5187">
          <cell r="A5187" t="str">
            <v>Gulupa</v>
          </cell>
        </row>
        <row r="5188">
          <cell r="A5188" t="str">
            <v>Haba verde</v>
          </cell>
        </row>
        <row r="5189">
          <cell r="A5189" t="str">
            <v>Habichuela</v>
          </cell>
        </row>
        <row r="5190">
          <cell r="A5190" t="str">
            <v>Habichuela larga</v>
          </cell>
        </row>
        <row r="5191">
          <cell r="A5191" t="str">
            <v>Harina de trigo</v>
          </cell>
        </row>
        <row r="5192">
          <cell r="A5192" t="str">
            <v>Harina precocida de maíz</v>
          </cell>
        </row>
        <row r="5193">
          <cell r="A5193" t="str">
            <v>Higo</v>
          </cell>
        </row>
        <row r="5194">
          <cell r="A5194" t="str">
            <v>Huevo blanco A</v>
          </cell>
        </row>
        <row r="5195">
          <cell r="A5195" t="str">
            <v>Huevo blanco AA</v>
          </cell>
        </row>
        <row r="5196">
          <cell r="A5196" t="str">
            <v>Huevo blanco B</v>
          </cell>
        </row>
        <row r="5197">
          <cell r="A5197" t="str">
            <v>Huevo blanco extra</v>
          </cell>
        </row>
        <row r="5198">
          <cell r="A5198" t="str">
            <v>Huevo rojo A</v>
          </cell>
        </row>
        <row r="5199">
          <cell r="A5199" t="str">
            <v>Huevo rojo AA</v>
          </cell>
        </row>
        <row r="5200">
          <cell r="A5200" t="str">
            <v>Huevo rojo B</v>
          </cell>
        </row>
        <row r="5201">
          <cell r="A5201" t="str">
            <v>Huevo rojo extra</v>
          </cell>
        </row>
        <row r="5202">
          <cell r="A5202" t="str">
            <v>Jugo de frutas</v>
          </cell>
        </row>
        <row r="5203">
          <cell r="A5203" t="str">
            <v>Jugo instantáneo (sobre)</v>
          </cell>
        </row>
        <row r="5204">
          <cell r="A5204" t="str">
            <v>Kiwi</v>
          </cell>
        </row>
        <row r="5205">
          <cell r="A5205" t="str">
            <v>Langostino 16-20</v>
          </cell>
        </row>
        <row r="5206">
          <cell r="A5206" t="str">
            <v>Langostino U12</v>
          </cell>
        </row>
        <row r="5207">
          <cell r="A5207" t="str">
            <v>Leche en polvo</v>
          </cell>
        </row>
        <row r="5208">
          <cell r="A5208" t="str">
            <v>Lechuga Batavia</v>
          </cell>
        </row>
        <row r="5209">
          <cell r="A5209" t="str">
            <v>Lechuga crespa morada</v>
          </cell>
        </row>
        <row r="5210">
          <cell r="A5210" t="str">
            <v>Lechuga crespa verde</v>
          </cell>
        </row>
        <row r="5211">
          <cell r="A5211" t="str">
            <v>Lenteja importada</v>
          </cell>
        </row>
        <row r="5212">
          <cell r="A5212" t="str">
            <v>Limón común</v>
          </cell>
        </row>
        <row r="5213">
          <cell r="A5213" t="str">
            <v>Limón común Ciénaga</v>
          </cell>
        </row>
        <row r="5214">
          <cell r="A5214" t="str">
            <v>Limón común valluno</v>
          </cell>
        </row>
        <row r="5215">
          <cell r="A5215" t="str">
            <v>Limón mandarino</v>
          </cell>
        </row>
        <row r="5216">
          <cell r="A5216" t="str">
            <v>Limón Tahití</v>
          </cell>
        </row>
        <row r="5217">
          <cell r="A5217" t="str">
            <v>Lomitos de atún en lata</v>
          </cell>
        </row>
        <row r="5218">
          <cell r="A5218" t="str">
            <v>Lulo</v>
          </cell>
        </row>
        <row r="5219">
          <cell r="A5219" t="str">
            <v>Maíz amarillo cáscara</v>
          </cell>
        </row>
        <row r="5220">
          <cell r="A5220" t="str">
            <v>Maíz amarillo trillado</v>
          </cell>
        </row>
        <row r="5221">
          <cell r="A5221" t="str">
            <v>Maíz blanco cáscara</v>
          </cell>
        </row>
        <row r="5222">
          <cell r="A5222" t="str">
            <v>Maíz blanco retrillado</v>
          </cell>
        </row>
        <row r="5223">
          <cell r="A5223" t="str">
            <v>Maíz blanco trillado</v>
          </cell>
        </row>
        <row r="5224">
          <cell r="A5224" t="str">
            <v>Maíz pira</v>
          </cell>
        </row>
        <row r="5225">
          <cell r="A5225" t="str">
            <v>Mandarina arrayana</v>
          </cell>
        </row>
        <row r="5226">
          <cell r="A5226" t="str">
            <v>Mandarina común</v>
          </cell>
        </row>
        <row r="5227">
          <cell r="A5227" t="str">
            <v>Mandarina Oneco</v>
          </cell>
        </row>
        <row r="5228">
          <cell r="A5228" t="str">
            <v>Mango común</v>
          </cell>
        </row>
        <row r="5229">
          <cell r="A5229" t="str">
            <v>Mango de azúcar</v>
          </cell>
        </row>
        <row r="5230">
          <cell r="A5230" t="str">
            <v>Mango manzano</v>
          </cell>
        </row>
        <row r="5231">
          <cell r="A5231" t="str">
            <v>Mango reina</v>
          </cell>
        </row>
        <row r="5232">
          <cell r="A5232" t="str">
            <v>Mango Tommy</v>
          </cell>
        </row>
        <row r="5233">
          <cell r="A5233" t="str">
            <v>Manteca</v>
          </cell>
        </row>
        <row r="5234">
          <cell r="A5234" t="str">
            <v>Manzana nacional</v>
          </cell>
        </row>
        <row r="5235">
          <cell r="A5235" t="str">
            <v>Manzana roja importada</v>
          </cell>
        </row>
        <row r="5236">
          <cell r="A5236" t="str">
            <v>Manzana royal gala importada</v>
          </cell>
        </row>
        <row r="5237">
          <cell r="A5237" t="str">
            <v>Manzana verde importada</v>
          </cell>
        </row>
        <row r="5238">
          <cell r="A5238" t="str">
            <v>Maracuyá</v>
          </cell>
        </row>
        <row r="5239">
          <cell r="A5239" t="str">
            <v>Maracuyá antioqueño</v>
          </cell>
        </row>
        <row r="5240">
          <cell r="A5240" t="str">
            <v>Maracuyá huilense</v>
          </cell>
        </row>
        <row r="5241">
          <cell r="A5241" t="str">
            <v>Maracuyá santandereano</v>
          </cell>
        </row>
        <row r="5242">
          <cell r="A5242" t="str">
            <v>Maracuyá valluno</v>
          </cell>
        </row>
        <row r="5243">
          <cell r="A5243" t="str">
            <v>Margarina</v>
          </cell>
        </row>
        <row r="5244">
          <cell r="A5244" t="str">
            <v>Mayonesa doy pack</v>
          </cell>
        </row>
        <row r="5245">
          <cell r="A5245" t="str">
            <v>Melón Cantalup</v>
          </cell>
        </row>
        <row r="5246">
          <cell r="A5246" t="str">
            <v>Menudencias de pollo</v>
          </cell>
        </row>
        <row r="5247">
          <cell r="A5247" t="str">
            <v>Merluza, filete importado</v>
          </cell>
        </row>
        <row r="5248">
          <cell r="A5248" t="str">
            <v>Merluza, filete nacional</v>
          </cell>
        </row>
        <row r="5249">
          <cell r="A5249" t="str">
            <v>Mojarra lora entera congelada</v>
          </cell>
        </row>
        <row r="5250">
          <cell r="A5250" t="str">
            <v>Mojarra lora entera fresca</v>
          </cell>
        </row>
        <row r="5251">
          <cell r="A5251" t="str">
            <v>Mora de Castilla</v>
          </cell>
        </row>
        <row r="5252">
          <cell r="A5252" t="str">
            <v>Muslos de pollo con rabadilla</v>
          </cell>
        </row>
        <row r="5253">
          <cell r="A5253" t="str">
            <v>Muslos de pollo sin rabadilla</v>
          </cell>
        </row>
        <row r="5254">
          <cell r="A5254" t="str">
            <v>Naranja común</v>
          </cell>
        </row>
        <row r="5255">
          <cell r="A5255" t="str">
            <v>Naranja Valencia</v>
          </cell>
        </row>
        <row r="5256">
          <cell r="A5256" t="str">
            <v>Nicuro fresco</v>
          </cell>
        </row>
        <row r="5257">
          <cell r="A5257" t="str">
            <v>Ñame criollo</v>
          </cell>
        </row>
        <row r="5258">
          <cell r="A5258" t="str">
            <v>Ñame diamante</v>
          </cell>
        </row>
        <row r="5259">
          <cell r="A5259" t="str">
            <v>Ñame espino</v>
          </cell>
        </row>
        <row r="5260">
          <cell r="A5260" t="str">
            <v>Palmitos de mar</v>
          </cell>
        </row>
        <row r="5261">
          <cell r="A5261" t="str">
            <v>Panela cuadrada blanca</v>
          </cell>
        </row>
        <row r="5262">
          <cell r="A5262" t="str">
            <v>Panela cuadrada morena</v>
          </cell>
        </row>
        <row r="5263">
          <cell r="A5263" t="str">
            <v>Panela redonda morena</v>
          </cell>
        </row>
        <row r="5264">
          <cell r="A5264" t="str">
            <v>Papa capira</v>
          </cell>
        </row>
        <row r="5265">
          <cell r="A5265" t="str">
            <v>Papa capira carmenia</v>
          </cell>
        </row>
        <row r="5266">
          <cell r="A5266" t="str">
            <v>Papa criolla limpia</v>
          </cell>
        </row>
        <row r="5267">
          <cell r="A5267" t="str">
            <v>Papa criolla para lavar</v>
          </cell>
        </row>
        <row r="5268">
          <cell r="A5268" t="str">
            <v>Papa criolla sucia</v>
          </cell>
        </row>
        <row r="5269">
          <cell r="A5269" t="str">
            <v>Papa frita</v>
          </cell>
        </row>
        <row r="5270">
          <cell r="A5270" t="str">
            <v>Papa ICA-Huila</v>
          </cell>
        </row>
        <row r="5271">
          <cell r="A5271" t="str">
            <v>Papa Morasurco</v>
          </cell>
        </row>
        <row r="5272">
          <cell r="A5272" t="str">
            <v>Papa nevada</v>
          </cell>
        </row>
        <row r="5273">
          <cell r="A5273" t="str">
            <v>Papa parda para lavar</v>
          </cell>
        </row>
        <row r="5274">
          <cell r="A5274" t="str">
            <v>Papa parda pastusa</v>
          </cell>
        </row>
        <row r="5275">
          <cell r="A5275" t="str">
            <v>Papa Puracé</v>
          </cell>
        </row>
        <row r="5276">
          <cell r="A5276" t="str">
            <v>Papa R-12 negra</v>
          </cell>
        </row>
        <row r="5277">
          <cell r="A5277" t="str">
            <v>Papa R-12 roja</v>
          </cell>
        </row>
        <row r="5278">
          <cell r="A5278" t="str">
            <v>Papa roja peruana</v>
          </cell>
        </row>
        <row r="5279">
          <cell r="A5279" t="str">
            <v>Papa ruby</v>
          </cell>
        </row>
        <row r="5280">
          <cell r="A5280" t="str">
            <v>Papa sabanera</v>
          </cell>
        </row>
        <row r="5281">
          <cell r="A5281" t="str">
            <v>Papa San Félix</v>
          </cell>
        </row>
        <row r="5282">
          <cell r="A5282" t="str">
            <v>Papa suprema</v>
          </cell>
        </row>
        <row r="5283">
          <cell r="A5283" t="str">
            <v>Papa tocana</v>
          </cell>
        </row>
        <row r="5284">
          <cell r="A5284" t="str">
            <v>Papa tocarreña</v>
          </cell>
        </row>
        <row r="5285">
          <cell r="A5285" t="str">
            <v>Papa única</v>
          </cell>
        </row>
        <row r="5286">
          <cell r="A5286" t="str">
            <v>Papaya hawaiana</v>
          </cell>
        </row>
        <row r="5287">
          <cell r="A5287" t="str">
            <v>Papaya Maradol</v>
          </cell>
        </row>
        <row r="5288">
          <cell r="A5288" t="str">
            <v>Papaya melona</v>
          </cell>
        </row>
        <row r="5289">
          <cell r="A5289" t="str">
            <v>Papaya redonda</v>
          </cell>
        </row>
        <row r="5290">
          <cell r="A5290" t="str">
            <v>Pargo rojo entero congelado</v>
          </cell>
        </row>
        <row r="5291">
          <cell r="A5291" t="str">
            <v>Pargo rojo entero fresco</v>
          </cell>
        </row>
        <row r="5292">
          <cell r="A5292" t="str">
            <v>Pargo rojo platero</v>
          </cell>
        </row>
        <row r="5293">
          <cell r="A5293" t="str">
            <v>Pastas alimenticias</v>
          </cell>
        </row>
        <row r="5294">
          <cell r="A5294" t="str">
            <v>Patilla</v>
          </cell>
        </row>
        <row r="5295">
          <cell r="A5295" t="str">
            <v>Pechuga de pollo</v>
          </cell>
        </row>
        <row r="5296">
          <cell r="A5296" t="str">
            <v>Pepino cohombro</v>
          </cell>
        </row>
        <row r="5297">
          <cell r="A5297" t="str">
            <v>Pepino de rellenar</v>
          </cell>
        </row>
        <row r="5298">
          <cell r="A5298" t="str">
            <v>Pera importada</v>
          </cell>
        </row>
        <row r="5299">
          <cell r="A5299" t="str">
            <v>Perejil</v>
          </cell>
        </row>
        <row r="5300">
          <cell r="A5300" t="str">
            <v>Pescado cabezas</v>
          </cell>
        </row>
        <row r="5301">
          <cell r="A5301" t="str">
            <v>Pierna pernil con rabadilla</v>
          </cell>
        </row>
        <row r="5302">
          <cell r="A5302" t="str">
            <v>Pierna pernil sin rabadilla</v>
          </cell>
        </row>
        <row r="5303">
          <cell r="A5303" t="str">
            <v>Piernas de pollo</v>
          </cell>
        </row>
        <row r="5304">
          <cell r="A5304" t="str">
            <v>Pimentón</v>
          </cell>
        </row>
        <row r="5305">
          <cell r="A5305" t="str">
            <v>Pimentón verde</v>
          </cell>
        </row>
        <row r="5306">
          <cell r="A5306" t="str">
            <v>Piña gold</v>
          </cell>
        </row>
        <row r="5307">
          <cell r="A5307" t="str">
            <v>Piña manzana</v>
          </cell>
        </row>
        <row r="5308">
          <cell r="A5308" t="str">
            <v>Piña perolera</v>
          </cell>
        </row>
        <row r="5309">
          <cell r="A5309" t="str">
            <v>Pitahaya</v>
          </cell>
        </row>
        <row r="5310">
          <cell r="A5310" t="str">
            <v>Plátano comino</v>
          </cell>
        </row>
        <row r="5311">
          <cell r="A5311" t="str">
            <v>Plátano dominico hartón maduro</v>
          </cell>
        </row>
        <row r="5312">
          <cell r="A5312" t="str">
            <v>Plátano dominico hartón verde</v>
          </cell>
        </row>
        <row r="5313">
          <cell r="A5313" t="str">
            <v>Plátano dominico verde</v>
          </cell>
        </row>
        <row r="5314">
          <cell r="A5314" t="str">
            <v>Plátano guineo</v>
          </cell>
        </row>
        <row r="5315">
          <cell r="A5315" t="str">
            <v>Plátano hartón maduro</v>
          </cell>
        </row>
        <row r="5316">
          <cell r="A5316" t="str">
            <v>Plátano hartón verde</v>
          </cell>
        </row>
        <row r="5317">
          <cell r="A5317" t="str">
            <v>Plátano hartón verde llanero</v>
          </cell>
        </row>
        <row r="5318">
          <cell r="A5318" t="str">
            <v>Pollo entero congelado sin vísceras</v>
          </cell>
        </row>
        <row r="5319">
          <cell r="A5319" t="str">
            <v>Pollo entero fresco con vísceras</v>
          </cell>
        </row>
        <row r="5320">
          <cell r="A5320" t="str">
            <v>Pollo entero fresco sin vísceras</v>
          </cell>
        </row>
        <row r="5321">
          <cell r="A5321" t="str">
            <v>Queso campesino</v>
          </cell>
        </row>
        <row r="5322">
          <cell r="A5322" t="str">
            <v>Queso costeño</v>
          </cell>
        </row>
        <row r="5323">
          <cell r="A5323" t="str">
            <v>Queso cuajada</v>
          </cell>
        </row>
        <row r="5324">
          <cell r="A5324" t="str">
            <v>Queso doble crema</v>
          </cell>
        </row>
        <row r="5325">
          <cell r="A5325" t="str">
            <v>Rabadillas de pollo</v>
          </cell>
        </row>
        <row r="5326">
          <cell r="A5326" t="str">
            <v>Rábano rojo</v>
          </cell>
        </row>
        <row r="5327">
          <cell r="A5327" t="str">
            <v>Remolacha</v>
          </cell>
        </row>
        <row r="5328">
          <cell r="A5328" t="str">
            <v>Remolacha bogotana</v>
          </cell>
        </row>
        <row r="5329">
          <cell r="A5329" t="str">
            <v>Remolacha regional</v>
          </cell>
        </row>
        <row r="5330">
          <cell r="A5330" t="str">
            <v>Repollo blanco</v>
          </cell>
        </row>
        <row r="5331">
          <cell r="A5331" t="str">
            <v>Repollo blanco bogotano</v>
          </cell>
        </row>
        <row r="5332">
          <cell r="A5332" t="str">
            <v>Repollo blanco valluno</v>
          </cell>
        </row>
        <row r="5333">
          <cell r="A5333" t="str">
            <v>Repollo morado</v>
          </cell>
        </row>
        <row r="5334">
          <cell r="A5334" t="str">
            <v>Repollo morado antioqueño</v>
          </cell>
        </row>
        <row r="5335">
          <cell r="A5335" t="str">
            <v>Repollo verde regional</v>
          </cell>
        </row>
        <row r="5336">
          <cell r="A5336" t="str">
            <v>Róbalo, filete congelado</v>
          </cell>
        </row>
        <row r="5337">
          <cell r="A5337" t="str">
            <v>Sal yodada</v>
          </cell>
        </row>
        <row r="5338">
          <cell r="A5338" t="str">
            <v>Salmón, filete congelado</v>
          </cell>
        </row>
        <row r="5339">
          <cell r="A5339" t="str">
            <v>Salsa de tomate doy pack</v>
          </cell>
        </row>
        <row r="5340">
          <cell r="A5340" t="str">
            <v>Sardinas en lata</v>
          </cell>
        </row>
        <row r="5341">
          <cell r="A5341" t="str">
            <v>Sierra entera congelada</v>
          </cell>
        </row>
        <row r="5342">
          <cell r="A5342" t="str">
            <v>Sopa de pollo (caja)</v>
          </cell>
        </row>
        <row r="5343">
          <cell r="A5343" t="str">
            <v>Tangelo</v>
          </cell>
        </row>
        <row r="5344">
          <cell r="A5344" t="str">
            <v>Tilapia roja entera congelada</v>
          </cell>
        </row>
        <row r="5345">
          <cell r="A5345" t="str">
            <v>Tilapia roja entera fresca</v>
          </cell>
        </row>
        <row r="5346">
          <cell r="A5346" t="str">
            <v>Tilapia, filete congelado</v>
          </cell>
        </row>
        <row r="5347">
          <cell r="A5347" t="str">
            <v>Tilapia, lomitos</v>
          </cell>
        </row>
        <row r="5348">
          <cell r="A5348" t="str">
            <v>Tomate chonto</v>
          </cell>
        </row>
        <row r="5349">
          <cell r="A5349" t="str">
            <v>Tomate chonto antioqueño</v>
          </cell>
        </row>
        <row r="5350">
          <cell r="A5350" t="str">
            <v>Tomate chonto valluno</v>
          </cell>
        </row>
        <row r="5351">
          <cell r="A5351" t="str">
            <v>Tomate de árbol</v>
          </cell>
        </row>
        <row r="5352">
          <cell r="A5352" t="str">
            <v>Tomate larga vida</v>
          </cell>
        </row>
        <row r="5353">
          <cell r="A5353" t="str">
            <v>Tomate riñón</v>
          </cell>
        </row>
        <row r="5354">
          <cell r="A5354" t="str">
            <v>Tomate riñón valluno</v>
          </cell>
        </row>
        <row r="5355">
          <cell r="A5355" t="str">
            <v>Tomate Riogrande</v>
          </cell>
        </row>
        <row r="5356">
          <cell r="A5356" t="str">
            <v>Tomate Riogrande bumangués</v>
          </cell>
        </row>
        <row r="5357">
          <cell r="A5357" t="str">
            <v>Tomate Riogrande ocañero</v>
          </cell>
        </row>
        <row r="5358">
          <cell r="A5358" t="str">
            <v>Toyo blanco, filete congelado</v>
          </cell>
        </row>
        <row r="5359">
          <cell r="A5359" t="str">
            <v>Trucha en corte mariposa</v>
          </cell>
        </row>
        <row r="5360">
          <cell r="A5360" t="str">
            <v>Trucha entera fresca</v>
          </cell>
        </row>
        <row r="5361">
          <cell r="A5361" t="str">
            <v>Uchuva con cáscara</v>
          </cell>
        </row>
        <row r="5362">
          <cell r="A5362" t="str">
            <v>Ulluco</v>
          </cell>
        </row>
        <row r="5363">
          <cell r="A5363" t="str">
            <v>Uva importada</v>
          </cell>
        </row>
        <row r="5364">
          <cell r="A5364" t="str">
            <v>Uva Isabela</v>
          </cell>
        </row>
        <row r="5365">
          <cell r="A5365" t="str">
            <v>Uva negra</v>
          </cell>
        </row>
        <row r="5366">
          <cell r="A5366" t="str">
            <v>Uva red globe nacional</v>
          </cell>
        </row>
        <row r="5367">
          <cell r="A5367" t="str">
            <v>Uva roja</v>
          </cell>
        </row>
        <row r="5368">
          <cell r="A5368" t="str">
            <v>Uva verde</v>
          </cell>
        </row>
        <row r="5369">
          <cell r="A5369" t="str">
            <v>Vinagre</v>
          </cell>
        </row>
        <row r="5370">
          <cell r="A5370" t="str">
            <v>Yuca chirosa</v>
          </cell>
        </row>
        <row r="5371">
          <cell r="A5371" t="str">
            <v>Yuca criolla</v>
          </cell>
        </row>
        <row r="5372">
          <cell r="A5372" t="str">
            <v>Yuca ICA</v>
          </cell>
        </row>
        <row r="5373">
          <cell r="A5373" t="str">
            <v>Yuca llanera</v>
          </cell>
        </row>
        <row r="5374">
          <cell r="A5374" t="str">
            <v>Zanahoria</v>
          </cell>
        </row>
        <row r="5375">
          <cell r="A5375" t="str">
            <v>Zanahoria bogotana</v>
          </cell>
        </row>
        <row r="5376">
          <cell r="A5376" t="str">
            <v>Zanahoria</v>
          </cell>
        </row>
        <row r="5377">
          <cell r="A5377" t="str">
            <v>Zanahoria bogotana</v>
          </cell>
        </row>
        <row r="5378">
          <cell r="A5378" t="str">
            <v>Leche entera UHT</v>
          </cell>
        </row>
        <row r="5379">
          <cell r="A5379" t="str">
            <v>Mortadela</v>
          </cell>
        </row>
        <row r="5380">
          <cell r="A5380" t="str">
            <v>Salchicha</v>
          </cell>
        </row>
        <row r="5381">
          <cell r="A5381" t="str">
            <v>Arepa</v>
          </cell>
        </row>
        <row r="5382">
          <cell r="A5382" t="str">
            <v>Calado Mantequilla</v>
          </cell>
        </row>
        <row r="5383">
          <cell r="A5383" t="str">
            <v>Pan Blanco</v>
          </cell>
        </row>
        <row r="5384">
          <cell r="A5384" t="str">
            <v>Pan Integral</v>
          </cell>
        </row>
        <row r="5385">
          <cell r="A5385" t="str">
            <v>Pan queso</v>
          </cell>
        </row>
        <row r="5386">
          <cell r="A5386" t="str">
            <v xml:space="preserve">Mogolla </v>
          </cell>
        </row>
        <row r="5387">
          <cell r="A5387" t="str">
            <v>Mojicón Con azúcar</v>
          </cell>
        </row>
        <row r="5388">
          <cell r="A5388" t="str">
            <v>Pan Tostadas</v>
          </cell>
        </row>
        <row r="5389">
          <cell r="A5389" t="str">
            <v>Mermeladas</v>
          </cell>
        </row>
        <row r="5390">
          <cell r="A5390" t="str">
            <v>Te</v>
          </cell>
        </row>
        <row r="5391">
          <cell r="A5391" t="str">
            <v>Pan coco</v>
          </cell>
        </row>
        <row r="5392">
          <cell r="A5392" t="str">
            <v>Queso campesino</v>
          </cell>
        </row>
        <row r="5393">
          <cell r="A5393" t="str">
            <v>Pan blandito</v>
          </cell>
        </row>
        <row r="5394">
          <cell r="A5394" t="str">
            <v>Calado</v>
          </cell>
        </row>
        <row r="5395">
          <cell r="A5395" t="str">
            <v>Pan mantequilla</v>
          </cell>
        </row>
        <row r="5396">
          <cell r="A5396" t="str">
            <v>Galleta de sal</v>
          </cell>
        </row>
        <row r="5397">
          <cell r="A5397" t="str">
            <v>Arepa de choclo</v>
          </cell>
        </row>
        <row r="5398">
          <cell r="A5398" t="str">
            <v>Salchichon</v>
          </cell>
        </row>
        <row r="5399">
          <cell r="A5399" t="str">
            <v>Jamón</v>
          </cell>
        </row>
        <row r="5400">
          <cell r="A5400" t="str">
            <v>Crema de leche</v>
          </cell>
        </row>
        <row r="5401">
          <cell r="A5401" t="str">
            <v>Guascas</v>
          </cell>
        </row>
        <row r="5402">
          <cell r="A5402" t="str">
            <v>-</v>
          </cell>
        </row>
        <row r="5403">
          <cell r="A5403" t="str">
            <v>-</v>
          </cell>
        </row>
        <row r="5404">
          <cell r="A5404" t="str">
            <v>-</v>
          </cell>
        </row>
        <row r="5405">
          <cell r="A5405" t="str">
            <v>-</v>
          </cell>
        </row>
        <row r="5406">
          <cell r="A5406" t="str">
            <v>-</v>
          </cell>
        </row>
        <row r="5407">
          <cell r="A5407" t="str">
            <v>-</v>
          </cell>
        </row>
        <row r="5408">
          <cell r="A5408" t="str">
            <v>-</v>
          </cell>
        </row>
        <row r="5409">
          <cell r="A5409" t="str">
            <v>-</v>
          </cell>
        </row>
        <row r="5410">
          <cell r="A5410" t="str">
            <v>-</v>
          </cell>
        </row>
        <row r="5411">
          <cell r="A5411" t="str">
            <v>-</v>
          </cell>
        </row>
        <row r="5412">
          <cell r="A5412" t="str">
            <v>-</v>
          </cell>
        </row>
        <row r="5413">
          <cell r="A5413" t="str">
            <v>-</v>
          </cell>
        </row>
        <row r="5414">
          <cell r="A5414" t="str">
            <v>-</v>
          </cell>
        </row>
        <row r="5415">
          <cell r="A5415" t="str">
            <v>-</v>
          </cell>
        </row>
        <row r="5416">
          <cell r="A5416" t="str">
            <v>-</v>
          </cell>
        </row>
        <row r="5417">
          <cell r="A5417" t="str">
            <v>-</v>
          </cell>
        </row>
        <row r="5418">
          <cell r="A5418" t="str">
            <v>-</v>
          </cell>
        </row>
        <row r="5419">
          <cell r="A5419" t="str">
            <v>-</v>
          </cell>
        </row>
        <row r="5420">
          <cell r="A5420" t="str">
            <v>-</v>
          </cell>
        </row>
        <row r="5421">
          <cell r="A5421" t="str">
            <v>-</v>
          </cell>
        </row>
        <row r="5422">
          <cell r="A5422" t="str">
            <v>-</v>
          </cell>
        </row>
        <row r="5423">
          <cell r="A5423" t="str">
            <v>-</v>
          </cell>
        </row>
        <row r="5424">
          <cell r="A5424" t="str">
            <v>-</v>
          </cell>
        </row>
        <row r="5425">
          <cell r="A5425" t="str">
            <v>-</v>
          </cell>
        </row>
        <row r="5426">
          <cell r="A5426" t="str">
            <v>-</v>
          </cell>
        </row>
        <row r="5427">
          <cell r="A5427" t="str">
            <v>-</v>
          </cell>
        </row>
        <row r="5428">
          <cell r="A5428" t="str">
            <v>-</v>
          </cell>
        </row>
        <row r="5429">
          <cell r="A5429" t="str">
            <v>-</v>
          </cell>
        </row>
        <row r="5430">
          <cell r="A5430" t="str">
            <v>-</v>
          </cell>
        </row>
        <row r="5431">
          <cell r="A5431" t="str">
            <v>-</v>
          </cell>
        </row>
        <row r="5432">
          <cell r="A5432" t="str">
            <v>-</v>
          </cell>
        </row>
        <row r="5433">
          <cell r="A5433" t="str">
            <v>-</v>
          </cell>
        </row>
        <row r="5434">
          <cell r="A5434" t="str">
            <v>-</v>
          </cell>
        </row>
        <row r="5435">
          <cell r="A5435" t="str">
            <v>-</v>
          </cell>
        </row>
        <row r="5436">
          <cell r="A5436" t="str">
            <v>-</v>
          </cell>
        </row>
        <row r="5437">
          <cell r="A5437" t="str">
            <v>-</v>
          </cell>
        </row>
        <row r="5438">
          <cell r="A5438" t="str">
            <v>-</v>
          </cell>
        </row>
        <row r="5439">
          <cell r="A5439" t="str">
            <v>-</v>
          </cell>
        </row>
        <row r="5440">
          <cell r="A5440" t="str">
            <v>-</v>
          </cell>
        </row>
        <row r="5441">
          <cell r="A5441" t="str">
            <v>-</v>
          </cell>
        </row>
        <row r="5442">
          <cell r="A5442" t="str">
            <v>-</v>
          </cell>
        </row>
        <row r="5443">
          <cell r="A5443" t="str">
            <v>-</v>
          </cell>
        </row>
        <row r="5444">
          <cell r="A5444" t="str">
            <v>-</v>
          </cell>
        </row>
        <row r="5445">
          <cell r="A5445" t="str">
            <v>-</v>
          </cell>
        </row>
        <row r="5446">
          <cell r="A5446" t="str">
            <v>-</v>
          </cell>
        </row>
        <row r="5447">
          <cell r="A5447" t="str">
            <v>-</v>
          </cell>
        </row>
        <row r="5448">
          <cell r="A5448" t="str">
            <v>-</v>
          </cell>
        </row>
        <row r="5449">
          <cell r="A5449" t="str">
            <v>-</v>
          </cell>
        </row>
        <row r="5450">
          <cell r="A5450" t="str">
            <v>-</v>
          </cell>
        </row>
        <row r="5451">
          <cell r="A5451" t="str">
            <v>-</v>
          </cell>
        </row>
        <row r="5452">
          <cell r="A5452" t="str">
            <v>-</v>
          </cell>
        </row>
        <row r="5453">
          <cell r="A5453" t="str">
            <v>-</v>
          </cell>
        </row>
        <row r="5454">
          <cell r="A5454" t="str">
            <v>-</v>
          </cell>
        </row>
        <row r="5455">
          <cell r="A5455" t="str">
            <v>-</v>
          </cell>
        </row>
        <row r="5456">
          <cell r="A5456" t="str">
            <v>-</v>
          </cell>
        </row>
        <row r="5457">
          <cell r="A5457" t="str">
            <v>-</v>
          </cell>
        </row>
        <row r="5458">
          <cell r="A5458" t="str">
            <v>-</v>
          </cell>
        </row>
        <row r="5459">
          <cell r="A5459" t="str">
            <v>-</v>
          </cell>
        </row>
        <row r="5460">
          <cell r="A5460" t="str">
            <v>-</v>
          </cell>
        </row>
        <row r="5461">
          <cell r="A5461" t="str">
            <v>-</v>
          </cell>
        </row>
        <row r="5462">
          <cell r="A5462" t="str">
            <v>-</v>
          </cell>
        </row>
        <row r="5463">
          <cell r="A5463" t="str">
            <v>-</v>
          </cell>
        </row>
        <row r="5464">
          <cell r="A5464" t="str">
            <v>-</v>
          </cell>
        </row>
        <row r="5465">
          <cell r="A5465" t="str">
            <v>-</v>
          </cell>
        </row>
        <row r="5466">
          <cell r="A5466" t="str">
            <v>-</v>
          </cell>
        </row>
        <row r="5467">
          <cell r="A5467" t="str">
            <v>-</v>
          </cell>
        </row>
        <row r="5468">
          <cell r="A5468" t="str">
            <v>-</v>
          </cell>
        </row>
        <row r="5469">
          <cell r="A5469" t="str">
            <v>-</v>
          </cell>
        </row>
        <row r="5470">
          <cell r="A5470" t="str">
            <v>-</v>
          </cell>
        </row>
        <row r="5471">
          <cell r="A5471" t="str">
            <v>-</v>
          </cell>
        </row>
        <row r="5472">
          <cell r="A5472" t="str">
            <v>-</v>
          </cell>
        </row>
        <row r="5473">
          <cell r="A5473" t="str">
            <v>-</v>
          </cell>
        </row>
        <row r="5474">
          <cell r="A5474" t="str">
            <v>-</v>
          </cell>
        </row>
        <row r="5475">
          <cell r="A5475" t="str">
            <v>-</v>
          </cell>
        </row>
        <row r="5476">
          <cell r="A5476" t="str">
            <v>-</v>
          </cell>
        </row>
        <row r="5477">
          <cell r="A5477" t="str">
            <v>-</v>
          </cell>
        </row>
        <row r="5478">
          <cell r="A5478" t="str">
            <v>-</v>
          </cell>
        </row>
        <row r="5479">
          <cell r="A5479" t="str">
            <v>-</v>
          </cell>
        </row>
        <row r="5480">
          <cell r="A5480" t="str">
            <v>-</v>
          </cell>
        </row>
        <row r="5481">
          <cell r="A5481" t="str">
            <v>-</v>
          </cell>
        </row>
        <row r="5482">
          <cell r="A5482" t="str">
            <v>-</v>
          </cell>
        </row>
        <row r="5483">
          <cell r="A5483" t="str">
            <v>-</v>
          </cell>
        </row>
        <row r="5484">
          <cell r="A5484" t="str">
            <v>-</v>
          </cell>
        </row>
        <row r="5485">
          <cell r="A5485" t="str">
            <v>-</v>
          </cell>
        </row>
        <row r="5486">
          <cell r="A5486" t="str">
            <v>-</v>
          </cell>
        </row>
        <row r="5487">
          <cell r="A5487" t="str">
            <v>-</v>
          </cell>
        </row>
        <row r="5488">
          <cell r="A5488" t="str">
            <v>-</v>
          </cell>
        </row>
        <row r="5489">
          <cell r="A5489" t="str">
            <v>-</v>
          </cell>
        </row>
        <row r="5490">
          <cell r="A5490" t="str">
            <v>-</v>
          </cell>
        </row>
        <row r="5491">
          <cell r="A5491" t="str">
            <v>-</v>
          </cell>
        </row>
        <row r="5492">
          <cell r="A5492" t="str">
            <v>-</v>
          </cell>
        </row>
        <row r="5493">
          <cell r="A5493" t="str">
            <v>-</v>
          </cell>
        </row>
        <row r="5494">
          <cell r="A5494" t="str">
            <v>-</v>
          </cell>
        </row>
        <row r="5495">
          <cell r="A5495" t="str">
            <v>-</v>
          </cell>
        </row>
        <row r="5496">
          <cell r="A5496" t="str">
            <v>-</v>
          </cell>
        </row>
        <row r="5497">
          <cell r="A5497" t="str">
            <v>-</v>
          </cell>
        </row>
        <row r="5498">
          <cell r="A5498" t="str">
            <v>-</v>
          </cell>
        </row>
        <row r="5499">
          <cell r="A5499" t="str">
            <v>-</v>
          </cell>
        </row>
        <row r="5500">
          <cell r="A5500" t="str">
            <v>-</v>
          </cell>
        </row>
        <row r="5501">
          <cell r="A5501" t="str">
            <v>-</v>
          </cell>
        </row>
        <row r="5502">
          <cell r="A5502" t="str">
            <v>-</v>
          </cell>
        </row>
        <row r="5503">
          <cell r="A5503" t="str">
            <v>-</v>
          </cell>
        </row>
        <row r="5504">
          <cell r="A5504" t="str">
            <v>-</v>
          </cell>
        </row>
        <row r="5505">
          <cell r="A5505" t="str">
            <v>-</v>
          </cell>
        </row>
        <row r="5506">
          <cell r="A5506" t="str">
            <v>-</v>
          </cell>
        </row>
        <row r="5507">
          <cell r="A5507" t="str">
            <v>-</v>
          </cell>
        </row>
        <row r="5508">
          <cell r="A5508" t="str">
            <v>-</v>
          </cell>
        </row>
        <row r="5509">
          <cell r="A5509" t="str">
            <v>-</v>
          </cell>
        </row>
        <row r="5510">
          <cell r="A5510" t="str">
            <v>-</v>
          </cell>
        </row>
        <row r="5511">
          <cell r="A5511" t="str">
            <v>-</v>
          </cell>
        </row>
        <row r="5512">
          <cell r="A5512" t="str">
            <v>-</v>
          </cell>
        </row>
        <row r="5513">
          <cell r="A5513" t="str">
            <v>-</v>
          </cell>
        </row>
        <row r="5514">
          <cell r="A5514" t="str">
            <v>-</v>
          </cell>
        </row>
        <row r="5515">
          <cell r="A5515" t="str">
            <v>-</v>
          </cell>
        </row>
        <row r="5516">
          <cell r="A5516" t="str">
            <v>-</v>
          </cell>
        </row>
        <row r="5517">
          <cell r="A5517" t="str">
            <v>-</v>
          </cell>
        </row>
        <row r="5518">
          <cell r="A5518" t="str">
            <v>-</v>
          </cell>
        </row>
        <row r="5519">
          <cell r="A5519" t="str">
            <v>-</v>
          </cell>
        </row>
        <row r="5520">
          <cell r="A5520" t="str">
            <v>-</v>
          </cell>
        </row>
        <row r="5521">
          <cell r="A5521" t="str">
            <v>-</v>
          </cell>
        </row>
        <row r="5522">
          <cell r="A5522" t="str">
            <v>-</v>
          </cell>
        </row>
        <row r="5523">
          <cell r="A5523" t="str">
            <v>-</v>
          </cell>
        </row>
        <row r="5524">
          <cell r="A5524" t="str">
            <v>-</v>
          </cell>
        </row>
        <row r="5525">
          <cell r="A5525" t="str">
            <v>-</v>
          </cell>
        </row>
        <row r="5526">
          <cell r="A5526" t="str">
            <v>-</v>
          </cell>
        </row>
        <row r="5527">
          <cell r="A5527" t="str">
            <v>-</v>
          </cell>
        </row>
        <row r="5528">
          <cell r="A5528" t="str">
            <v>-</v>
          </cell>
        </row>
        <row r="5529">
          <cell r="A5529" t="str">
            <v>-</v>
          </cell>
        </row>
        <row r="5530">
          <cell r="A5530" t="str">
            <v>-</v>
          </cell>
        </row>
        <row r="5531">
          <cell r="A5531" t="str">
            <v>-</v>
          </cell>
        </row>
        <row r="5532">
          <cell r="A5532" t="str">
            <v>-</v>
          </cell>
        </row>
        <row r="5533">
          <cell r="A5533" t="str">
            <v>-</v>
          </cell>
        </row>
        <row r="5534">
          <cell r="A5534" t="str">
            <v>-</v>
          </cell>
        </row>
        <row r="5535">
          <cell r="A5535" t="str">
            <v>-</v>
          </cell>
        </row>
        <row r="5536">
          <cell r="A5536" t="str">
            <v>-</v>
          </cell>
        </row>
        <row r="5537">
          <cell r="A5537" t="str">
            <v>-</v>
          </cell>
        </row>
        <row r="5538">
          <cell r="A5538" t="str">
            <v>-</v>
          </cell>
        </row>
        <row r="5539">
          <cell r="A5539" t="str">
            <v>-</v>
          </cell>
        </row>
        <row r="5540">
          <cell r="A5540" t="str">
            <v>-</v>
          </cell>
        </row>
        <row r="5541">
          <cell r="A5541" t="str">
            <v>-</v>
          </cell>
        </row>
        <row r="5542">
          <cell r="A5542" t="str">
            <v>-</v>
          </cell>
        </row>
        <row r="5543">
          <cell r="A5543" t="str">
            <v>-</v>
          </cell>
        </row>
        <row r="5544">
          <cell r="A5544" t="str">
            <v>-</v>
          </cell>
        </row>
        <row r="5545">
          <cell r="A5545" t="str">
            <v>-</v>
          </cell>
        </row>
        <row r="5546">
          <cell r="A5546" t="str">
            <v>-</v>
          </cell>
        </row>
        <row r="5547">
          <cell r="A5547" t="str">
            <v>-</v>
          </cell>
        </row>
        <row r="5548">
          <cell r="A5548" t="str">
            <v>-</v>
          </cell>
        </row>
        <row r="5549">
          <cell r="A5549" t="str">
            <v>-</v>
          </cell>
        </row>
        <row r="5550">
          <cell r="A5550" t="str">
            <v>-</v>
          </cell>
        </row>
        <row r="5551">
          <cell r="A5551" t="str">
            <v>-</v>
          </cell>
        </row>
        <row r="5552">
          <cell r="A5552" t="str">
            <v>-</v>
          </cell>
        </row>
        <row r="5553">
          <cell r="A5553" t="str">
            <v>-</v>
          </cell>
        </row>
        <row r="5554">
          <cell r="A5554" t="str">
            <v>-</v>
          </cell>
        </row>
        <row r="5555">
          <cell r="A5555" t="str">
            <v>-</v>
          </cell>
        </row>
        <row r="5556">
          <cell r="A5556" t="str">
            <v>-</v>
          </cell>
        </row>
        <row r="5557">
          <cell r="A5557" t="str">
            <v>-</v>
          </cell>
        </row>
        <row r="5558">
          <cell r="A5558" t="str">
            <v>-</v>
          </cell>
        </row>
        <row r="5559">
          <cell r="A5559" t="str">
            <v>-</v>
          </cell>
        </row>
        <row r="5560">
          <cell r="A5560" t="str">
            <v>-</v>
          </cell>
        </row>
        <row r="5561">
          <cell r="A5561" t="str">
            <v>-</v>
          </cell>
        </row>
        <row r="5562">
          <cell r="A5562" t="str">
            <v>-</v>
          </cell>
        </row>
        <row r="5563">
          <cell r="A5563" t="str">
            <v>-</v>
          </cell>
        </row>
        <row r="5564">
          <cell r="A5564" t="str">
            <v>-</v>
          </cell>
        </row>
        <row r="5565">
          <cell r="A5565" t="str">
            <v>-</v>
          </cell>
        </row>
        <row r="5566">
          <cell r="A5566" t="str">
            <v>-</v>
          </cell>
        </row>
        <row r="5567">
          <cell r="A5567" t="str">
            <v>-</v>
          </cell>
        </row>
        <row r="5568">
          <cell r="A5568" t="str">
            <v>-</v>
          </cell>
        </row>
        <row r="5569">
          <cell r="A5569" t="str">
            <v>-</v>
          </cell>
        </row>
        <row r="5570">
          <cell r="A5570" t="str">
            <v>-</v>
          </cell>
        </row>
        <row r="5571">
          <cell r="A5571" t="str">
            <v>-</v>
          </cell>
        </row>
        <row r="5572">
          <cell r="A5572" t="str">
            <v>-</v>
          </cell>
        </row>
        <row r="5573">
          <cell r="A5573" t="str">
            <v>-</v>
          </cell>
        </row>
        <row r="5574">
          <cell r="A5574" t="str">
            <v>-</v>
          </cell>
        </row>
        <row r="5575">
          <cell r="A5575" t="str">
            <v>-</v>
          </cell>
        </row>
        <row r="5576">
          <cell r="A5576" t="str">
            <v>-</v>
          </cell>
        </row>
        <row r="5577">
          <cell r="A5577" t="str">
            <v>-</v>
          </cell>
        </row>
        <row r="5578">
          <cell r="A5578" t="str">
            <v>-</v>
          </cell>
        </row>
        <row r="5579">
          <cell r="A5579" t="str">
            <v>-</v>
          </cell>
        </row>
        <row r="5580">
          <cell r="A5580" t="str">
            <v>-</v>
          </cell>
        </row>
        <row r="5581">
          <cell r="A5581" t="str">
            <v>-</v>
          </cell>
        </row>
        <row r="5582">
          <cell r="A5582" t="str">
            <v>-</v>
          </cell>
        </row>
        <row r="5583">
          <cell r="A5583" t="str">
            <v>-</v>
          </cell>
        </row>
        <row r="5584">
          <cell r="A5584" t="str">
            <v>-</v>
          </cell>
        </row>
        <row r="5585">
          <cell r="A5585" t="str">
            <v>-</v>
          </cell>
        </row>
        <row r="5586">
          <cell r="A5586" t="str">
            <v>-</v>
          </cell>
        </row>
        <row r="5587">
          <cell r="A5587" t="str">
            <v>-</v>
          </cell>
        </row>
        <row r="5588">
          <cell r="A5588" t="str">
            <v>-</v>
          </cell>
        </row>
        <row r="5589">
          <cell r="A5589" t="str">
            <v>-</v>
          </cell>
        </row>
        <row r="5590">
          <cell r="A5590" t="str">
            <v>-</v>
          </cell>
        </row>
        <row r="5591">
          <cell r="A5591" t="str">
            <v>-</v>
          </cell>
        </row>
        <row r="5592">
          <cell r="A5592" t="str">
            <v>-</v>
          </cell>
        </row>
        <row r="5593">
          <cell r="A5593" t="str">
            <v>-</v>
          </cell>
        </row>
        <row r="5594">
          <cell r="A5594" t="str">
            <v>-</v>
          </cell>
        </row>
        <row r="5595">
          <cell r="A5595" t="str">
            <v>-</v>
          </cell>
        </row>
        <row r="5596">
          <cell r="A5596" t="str">
            <v>-</v>
          </cell>
        </row>
        <row r="5597">
          <cell r="A5597" t="str">
            <v>-</v>
          </cell>
        </row>
        <row r="5598">
          <cell r="A5598" t="str">
            <v>-</v>
          </cell>
        </row>
        <row r="5599">
          <cell r="A5599" t="str">
            <v>-</v>
          </cell>
        </row>
        <row r="5600">
          <cell r="A5600" t="str">
            <v>-</v>
          </cell>
        </row>
        <row r="5601">
          <cell r="A5601" t="str">
            <v>-</v>
          </cell>
        </row>
        <row r="5602">
          <cell r="A5602" t="str">
            <v>-</v>
          </cell>
        </row>
        <row r="5603">
          <cell r="A5603" t="str">
            <v>-</v>
          </cell>
        </row>
        <row r="5604">
          <cell r="A5604" t="str">
            <v>-</v>
          </cell>
        </row>
        <row r="5605">
          <cell r="A5605" t="str">
            <v>-</v>
          </cell>
        </row>
        <row r="5606">
          <cell r="A5606" t="str">
            <v>-</v>
          </cell>
        </row>
        <row r="5607">
          <cell r="A5607" t="str">
            <v>-</v>
          </cell>
        </row>
        <row r="5608">
          <cell r="A5608" t="str">
            <v>-</v>
          </cell>
        </row>
        <row r="5609">
          <cell r="A5609" t="str">
            <v>-</v>
          </cell>
        </row>
        <row r="5610">
          <cell r="A5610" t="str">
            <v>-</v>
          </cell>
        </row>
        <row r="5611">
          <cell r="A5611" t="str">
            <v>-</v>
          </cell>
        </row>
        <row r="5612">
          <cell r="A5612" t="str">
            <v>-</v>
          </cell>
        </row>
        <row r="5613">
          <cell r="A5613" t="str">
            <v>-</v>
          </cell>
        </row>
        <row r="5614">
          <cell r="A5614" t="str">
            <v>-</v>
          </cell>
        </row>
        <row r="5615">
          <cell r="A5615" t="str">
            <v>-</v>
          </cell>
        </row>
        <row r="5616">
          <cell r="A5616" t="str">
            <v>-</v>
          </cell>
        </row>
        <row r="5617">
          <cell r="A5617" t="str">
            <v>-</v>
          </cell>
        </row>
        <row r="5618">
          <cell r="A5618" t="str">
            <v>-</v>
          </cell>
        </row>
        <row r="5619">
          <cell r="A5619" t="str">
            <v>-</v>
          </cell>
        </row>
        <row r="5620">
          <cell r="A5620" t="str">
            <v>-</v>
          </cell>
        </row>
        <row r="5621">
          <cell r="A5621" t="str">
            <v>-</v>
          </cell>
        </row>
        <row r="5622">
          <cell r="A5622" t="str">
            <v>-</v>
          </cell>
        </row>
        <row r="5623">
          <cell r="A5623" t="str">
            <v>-</v>
          </cell>
        </row>
        <row r="5624">
          <cell r="A5624" t="str">
            <v>-</v>
          </cell>
        </row>
        <row r="5625">
          <cell r="A5625" t="str">
            <v>-</v>
          </cell>
        </row>
        <row r="5626">
          <cell r="A5626" t="str">
            <v>-</v>
          </cell>
        </row>
        <row r="5627">
          <cell r="A5627" t="str">
            <v>-</v>
          </cell>
        </row>
        <row r="5628">
          <cell r="A5628" t="str">
            <v>-</v>
          </cell>
        </row>
        <row r="5629">
          <cell r="A5629" t="str">
            <v>-</v>
          </cell>
        </row>
        <row r="5630">
          <cell r="A5630" t="str">
            <v>-</v>
          </cell>
        </row>
        <row r="5631">
          <cell r="A5631" t="str">
            <v>-</v>
          </cell>
        </row>
        <row r="5632">
          <cell r="A5632" t="str">
            <v>-</v>
          </cell>
        </row>
        <row r="5633">
          <cell r="A5633" t="str">
            <v>-</v>
          </cell>
        </row>
        <row r="5634">
          <cell r="A5634" t="str">
            <v>-</v>
          </cell>
        </row>
        <row r="5635">
          <cell r="A5635" t="str">
            <v>-</v>
          </cell>
        </row>
        <row r="5636">
          <cell r="A5636" t="str">
            <v>-</v>
          </cell>
        </row>
        <row r="5637">
          <cell r="A5637" t="str">
            <v>-</v>
          </cell>
        </row>
        <row r="5638">
          <cell r="A5638" t="str">
            <v>-</v>
          </cell>
        </row>
        <row r="5639">
          <cell r="A5639" t="str">
            <v>-</v>
          </cell>
        </row>
        <row r="5640">
          <cell r="A5640" t="str">
            <v>-</v>
          </cell>
        </row>
        <row r="5641">
          <cell r="A5641" t="str">
            <v>-</v>
          </cell>
        </row>
        <row r="5642">
          <cell r="A5642" t="str">
            <v>-</v>
          </cell>
        </row>
        <row r="5643">
          <cell r="A5643" t="str">
            <v>-</v>
          </cell>
        </row>
        <row r="5644">
          <cell r="A5644" t="str">
            <v>-</v>
          </cell>
        </row>
        <row r="5645">
          <cell r="A5645" t="str">
            <v>-</v>
          </cell>
        </row>
        <row r="5646">
          <cell r="A5646" t="str">
            <v>-</v>
          </cell>
        </row>
        <row r="5647">
          <cell r="A5647" t="str">
            <v>-</v>
          </cell>
        </row>
        <row r="5648">
          <cell r="A5648" t="str">
            <v>-</v>
          </cell>
        </row>
        <row r="5649">
          <cell r="A5649" t="str">
            <v>-</v>
          </cell>
        </row>
        <row r="5650">
          <cell r="A5650" t="str">
            <v>-</v>
          </cell>
        </row>
        <row r="5651">
          <cell r="A5651" t="str">
            <v>-</v>
          </cell>
        </row>
        <row r="5652">
          <cell r="A5652" t="str">
            <v>-</v>
          </cell>
        </row>
        <row r="5653">
          <cell r="A5653" t="str">
            <v>-</v>
          </cell>
        </row>
        <row r="5654">
          <cell r="A5654" t="str">
            <v>-</v>
          </cell>
        </row>
        <row r="5655">
          <cell r="A5655" t="str">
            <v>-</v>
          </cell>
        </row>
        <row r="5656">
          <cell r="A5656" t="str">
            <v>-</v>
          </cell>
        </row>
        <row r="5657">
          <cell r="A5657" t="str">
            <v>-</v>
          </cell>
        </row>
        <row r="5658">
          <cell r="A5658" t="str">
            <v>-</v>
          </cell>
        </row>
        <row r="5659">
          <cell r="A5659" t="str">
            <v>-</v>
          </cell>
        </row>
        <row r="5660">
          <cell r="A5660" t="str">
            <v>-</v>
          </cell>
        </row>
        <row r="5661">
          <cell r="A5661" t="str">
            <v>-</v>
          </cell>
        </row>
        <row r="5662">
          <cell r="A5662" t="str">
            <v>-</v>
          </cell>
        </row>
        <row r="5663">
          <cell r="A5663" t="str">
            <v>-</v>
          </cell>
        </row>
        <row r="5664">
          <cell r="A5664" t="str">
            <v>-</v>
          </cell>
        </row>
        <row r="5665">
          <cell r="A5665" t="str">
            <v>-</v>
          </cell>
        </row>
        <row r="5666">
          <cell r="A5666" t="str">
            <v>-</v>
          </cell>
        </row>
        <row r="5667">
          <cell r="A5667" t="str">
            <v>-</v>
          </cell>
        </row>
        <row r="5668">
          <cell r="A5668" t="str">
            <v>-</v>
          </cell>
        </row>
        <row r="5669">
          <cell r="A5669" t="str">
            <v>-</v>
          </cell>
        </row>
        <row r="5670">
          <cell r="A5670" t="str">
            <v>-</v>
          </cell>
        </row>
        <row r="5671">
          <cell r="A5671" t="str">
            <v>-</v>
          </cell>
        </row>
        <row r="5672">
          <cell r="A5672" t="str">
            <v>-</v>
          </cell>
        </row>
        <row r="5673">
          <cell r="A5673" t="str">
            <v>-</v>
          </cell>
        </row>
        <row r="5674">
          <cell r="A5674" t="str">
            <v>-</v>
          </cell>
        </row>
        <row r="5675">
          <cell r="A5675" t="str">
            <v>-</v>
          </cell>
        </row>
        <row r="5676">
          <cell r="A5676" t="str">
            <v>-</v>
          </cell>
        </row>
        <row r="5677">
          <cell r="A5677" t="str">
            <v>-</v>
          </cell>
        </row>
        <row r="5678">
          <cell r="A5678" t="str">
            <v>-</v>
          </cell>
        </row>
        <row r="5679">
          <cell r="A5679" t="str">
            <v>-</v>
          </cell>
        </row>
        <row r="5680">
          <cell r="A5680" t="str">
            <v>-</v>
          </cell>
        </row>
        <row r="5681">
          <cell r="A5681" t="str">
            <v>-</v>
          </cell>
        </row>
        <row r="5682">
          <cell r="A5682" t="str">
            <v>-</v>
          </cell>
        </row>
        <row r="5683">
          <cell r="A5683" t="str">
            <v>-</v>
          </cell>
        </row>
        <row r="5684">
          <cell r="A5684" t="str">
            <v>-</v>
          </cell>
        </row>
        <row r="5685">
          <cell r="A5685" t="str">
            <v>-</v>
          </cell>
        </row>
        <row r="5686">
          <cell r="A5686" t="str">
            <v>-</v>
          </cell>
        </row>
        <row r="5687">
          <cell r="A5687" t="str">
            <v>-</v>
          </cell>
        </row>
        <row r="5688">
          <cell r="A5688" t="str">
            <v>-</v>
          </cell>
        </row>
        <row r="5689">
          <cell r="A5689" t="str">
            <v>-</v>
          </cell>
        </row>
        <row r="5690">
          <cell r="A5690" t="str">
            <v>-</v>
          </cell>
        </row>
        <row r="5691">
          <cell r="A5691" t="str">
            <v>-</v>
          </cell>
        </row>
        <row r="5692">
          <cell r="A5692" t="str">
            <v>-</v>
          </cell>
        </row>
        <row r="5693">
          <cell r="A5693" t="str">
            <v>-</v>
          </cell>
        </row>
        <row r="5694">
          <cell r="A5694" t="str">
            <v>-</v>
          </cell>
        </row>
        <row r="5695">
          <cell r="A5695" t="str">
            <v>-</v>
          </cell>
        </row>
        <row r="5696">
          <cell r="A5696" t="str">
            <v>-</v>
          </cell>
        </row>
        <row r="5697">
          <cell r="A5697" t="str">
            <v>-</v>
          </cell>
        </row>
        <row r="5698">
          <cell r="A5698" t="str">
            <v>-</v>
          </cell>
        </row>
        <row r="5699">
          <cell r="A5699" t="str">
            <v>-</v>
          </cell>
        </row>
        <row r="5700">
          <cell r="A5700" t="str">
            <v>-</v>
          </cell>
        </row>
        <row r="5701">
          <cell r="A5701" t="str">
            <v>-</v>
          </cell>
        </row>
        <row r="5702">
          <cell r="A5702" t="str">
            <v>-</v>
          </cell>
        </row>
        <row r="5703">
          <cell r="A5703" t="str">
            <v>-</v>
          </cell>
        </row>
        <row r="5704">
          <cell r="A5704" t="str">
            <v>-</v>
          </cell>
        </row>
        <row r="5705">
          <cell r="A5705" t="str">
            <v>-</v>
          </cell>
        </row>
        <row r="5706">
          <cell r="A5706" t="str">
            <v>-</v>
          </cell>
        </row>
        <row r="5707">
          <cell r="A5707" t="str">
            <v>-</v>
          </cell>
        </row>
        <row r="5708">
          <cell r="A5708" t="str">
            <v>-</v>
          </cell>
        </row>
        <row r="5709">
          <cell r="A5709" t="str">
            <v>-</v>
          </cell>
        </row>
        <row r="5710">
          <cell r="A5710" t="str">
            <v>-</v>
          </cell>
        </row>
        <row r="5711">
          <cell r="A5711" t="str">
            <v>-</v>
          </cell>
        </row>
        <row r="5712">
          <cell r="A5712" t="str">
            <v>-</v>
          </cell>
        </row>
        <row r="5713">
          <cell r="A5713" t="str">
            <v>-</v>
          </cell>
        </row>
        <row r="5714">
          <cell r="A5714" t="str">
            <v>-</v>
          </cell>
        </row>
        <row r="5715">
          <cell r="A5715" t="str">
            <v>-</v>
          </cell>
        </row>
        <row r="5716">
          <cell r="A5716" t="str">
            <v>-</v>
          </cell>
        </row>
        <row r="5717">
          <cell r="A5717" t="str">
            <v>-</v>
          </cell>
        </row>
        <row r="5718">
          <cell r="A5718" t="str">
            <v>-</v>
          </cell>
        </row>
        <row r="5719">
          <cell r="A5719" t="str">
            <v>-</v>
          </cell>
        </row>
        <row r="5720">
          <cell r="A5720" t="str">
            <v>-</v>
          </cell>
        </row>
        <row r="5721">
          <cell r="A5721" t="str">
            <v>-</v>
          </cell>
        </row>
        <row r="5722">
          <cell r="A5722" t="str">
            <v>-</v>
          </cell>
        </row>
        <row r="5723">
          <cell r="A5723" t="str">
            <v>-</v>
          </cell>
        </row>
        <row r="5724">
          <cell r="A5724" t="str">
            <v>-</v>
          </cell>
        </row>
        <row r="5725">
          <cell r="A5725" t="str">
            <v>-</v>
          </cell>
        </row>
        <row r="5726">
          <cell r="A5726" t="str">
            <v>-</v>
          </cell>
        </row>
        <row r="5727">
          <cell r="A5727" t="str">
            <v>-</v>
          </cell>
        </row>
        <row r="5728">
          <cell r="A5728" t="str">
            <v>-</v>
          </cell>
        </row>
        <row r="5729">
          <cell r="A5729" t="str">
            <v>-</v>
          </cell>
        </row>
        <row r="5730">
          <cell r="A5730" t="str">
            <v>-</v>
          </cell>
        </row>
      </sheetData>
      <sheetData sheetId="3"/>
      <sheetData sheetId="4"/>
      <sheetData sheetId="5">
        <row r="5">
          <cell r="C5" t="str">
            <v>Café con leche</v>
          </cell>
        </row>
        <row r="6">
          <cell r="C6" t="str">
            <v>Té con leche</v>
          </cell>
        </row>
        <row r="7">
          <cell r="C7" t="str">
            <v>Chocolate en leche</v>
          </cell>
        </row>
        <row r="8">
          <cell r="C8" t="str">
            <v>Aguadepanela con leche</v>
          </cell>
        </row>
        <row r="9">
          <cell r="C9" t="str">
            <v xml:space="preserve">Avena   </v>
          </cell>
        </row>
        <row r="10">
          <cell r="C10" t="str">
            <v>Fecula de maiz</v>
          </cell>
        </row>
        <row r="11">
          <cell r="C11" t="str">
            <v xml:space="preserve">Colada en leche </v>
          </cell>
        </row>
        <row r="12">
          <cell r="C12" t="str">
            <v>Carne Pechuga De pollo</v>
          </cell>
        </row>
        <row r="13">
          <cell r="C13" t="str">
            <v>Carne MenuDencias De pollo</v>
          </cell>
        </row>
        <row r="14">
          <cell r="C14" t="str">
            <v xml:space="preserve">Huevo </v>
          </cell>
        </row>
        <row r="15">
          <cell r="C15" t="str">
            <v>Embutido MortaDela</v>
          </cell>
        </row>
        <row r="16">
          <cell r="C16" t="str">
            <v>Carne Semigorda De res</v>
          </cell>
        </row>
        <row r="17">
          <cell r="C17" t="str">
            <v>Queso Semiblando con crema</v>
          </cell>
        </row>
        <row r="18">
          <cell r="C18" t="str">
            <v>Embutido Salchicha</v>
          </cell>
        </row>
        <row r="19">
          <cell r="C19" t="str">
            <v xml:space="preserve">Salchichón </v>
          </cell>
        </row>
        <row r="20">
          <cell r="C20" t="str">
            <v>Arepa Maíz</v>
          </cell>
        </row>
        <row r="21">
          <cell r="C21" t="str">
            <v>Calado Mantequilla</v>
          </cell>
        </row>
        <row r="22">
          <cell r="C22" t="str">
            <v>Pan Blanco</v>
          </cell>
        </row>
        <row r="23">
          <cell r="C23" t="str">
            <v>Pan Integral</v>
          </cell>
        </row>
        <row r="24">
          <cell r="C24" t="str">
            <v>Pan queso</v>
          </cell>
        </row>
        <row r="25">
          <cell r="C25" t="str">
            <v xml:space="preserve">Mogolla </v>
          </cell>
        </row>
        <row r="26">
          <cell r="C26" t="str">
            <v>Mojicón Con azúcar</v>
          </cell>
        </row>
        <row r="27">
          <cell r="C27" t="str">
            <v>Pan Tostadas</v>
          </cell>
        </row>
        <row r="28">
          <cell r="C28" t="str">
            <v>Frutas</v>
          </cell>
        </row>
        <row r="29">
          <cell r="C29" t="str">
            <v>Azúcar</v>
          </cell>
        </row>
        <row r="30">
          <cell r="C30" t="str">
            <v>Chocolate</v>
          </cell>
        </row>
        <row r="31">
          <cell r="C31" t="str">
            <v>Mermeladas</v>
          </cell>
        </row>
        <row r="32">
          <cell r="C32" t="str">
            <v>Panela</v>
          </cell>
        </row>
        <row r="33">
          <cell r="C33" t="str">
            <v>Aceite Soya</v>
          </cell>
        </row>
        <row r="34">
          <cell r="C34" t="str">
            <v>Caldo de carne</v>
          </cell>
        </row>
        <row r="35">
          <cell r="C35" t="str">
            <v>Caldo de menudencias</v>
          </cell>
        </row>
        <row r="36">
          <cell r="C36" t="str">
            <v>Pan coco</v>
          </cell>
        </row>
        <row r="37">
          <cell r="C37" t="str">
            <v>Queso campesino</v>
          </cell>
        </row>
        <row r="38">
          <cell r="C38" t="str">
            <v>Calado</v>
          </cell>
        </row>
        <row r="39">
          <cell r="C39" t="str">
            <v>Caldo de pollo</v>
          </cell>
        </row>
        <row r="40">
          <cell r="C40" t="str">
            <v>Queso doble crema</v>
          </cell>
        </row>
        <row r="41">
          <cell r="C41" t="str">
            <v>Pan mantequilla</v>
          </cell>
        </row>
        <row r="42">
          <cell r="C42" t="str">
            <v>Galleta de sal</v>
          </cell>
        </row>
        <row r="43">
          <cell r="C43" t="str">
            <v>Arepa de choclo</v>
          </cell>
        </row>
        <row r="44">
          <cell r="C44" t="str">
            <v>Changua con huevo</v>
          </cell>
        </row>
        <row r="45">
          <cell r="C45" t="str">
            <v>Jamón</v>
          </cell>
        </row>
        <row r="46">
          <cell r="C46" t="str">
            <v>Otros</v>
          </cell>
        </row>
        <row r="47">
          <cell r="C47" t="str">
            <v>Otros</v>
          </cell>
        </row>
        <row r="48">
          <cell r="C48" t="str">
            <v>Otros</v>
          </cell>
        </row>
        <row r="49">
          <cell r="C49" t="str">
            <v>Otros</v>
          </cell>
        </row>
        <row r="50">
          <cell r="C50" t="str">
            <v>Otros</v>
          </cell>
        </row>
        <row r="52">
          <cell r="C52" t="str">
            <v>Sopa de arroz</v>
          </cell>
        </row>
        <row r="53">
          <cell r="C53" t="str">
            <v>Sopa de guandul</v>
          </cell>
        </row>
        <row r="54">
          <cell r="C54" t="str">
            <v>Sopa de avena</v>
          </cell>
        </row>
        <row r="55">
          <cell r="C55" t="str">
            <v>Sopa de pasta</v>
          </cell>
        </row>
        <row r="56">
          <cell r="C56" t="str">
            <v>Sopa de frijoles</v>
          </cell>
        </row>
        <row r="57">
          <cell r="C57" t="str">
            <v>Sopa de cuchuco</v>
          </cell>
        </row>
        <row r="58">
          <cell r="C58" t="str">
            <v>Sopa de lentejas</v>
          </cell>
        </row>
        <row r="59">
          <cell r="C59" t="str">
            <v>Sopa de harina de maíz amarillo</v>
          </cell>
        </row>
        <row r="60">
          <cell r="C60" t="str">
            <v>Sopa de cuchuco de trigo</v>
          </cell>
        </row>
        <row r="61">
          <cell r="C61" t="str">
            <v>Mute santandereano</v>
          </cell>
        </row>
        <row r="62">
          <cell r="C62" t="str">
            <v>Mazamorra chiquita</v>
          </cell>
        </row>
        <row r="63">
          <cell r="C63" t="str">
            <v>Sopa de garbanzo</v>
          </cell>
        </row>
        <row r="64">
          <cell r="C64" t="str">
            <v>Sopa de colí</v>
          </cell>
        </row>
        <row r="65">
          <cell r="C65" t="str">
            <v>Sopa de plátano</v>
          </cell>
        </row>
        <row r="66">
          <cell r="C66" t="str">
            <v>Sopa de mute</v>
          </cell>
        </row>
        <row r="67">
          <cell r="C67" t="str">
            <v>Sopa de arracacha</v>
          </cell>
        </row>
        <row r="68">
          <cell r="C68" t="str">
            <v>Sopa de ñame</v>
          </cell>
        </row>
        <row r="69">
          <cell r="C69" t="str">
            <v>Sopa de verduras</v>
          </cell>
        </row>
        <row r="70">
          <cell r="C70" t="str">
            <v>Pechuga De pollo</v>
          </cell>
        </row>
        <row r="71">
          <cell r="C71" t="str">
            <v>Semigorda De cerdo</v>
          </cell>
        </row>
        <row r="72">
          <cell r="C72" t="str">
            <v>Semigorda De res</v>
          </cell>
        </row>
        <row r="73">
          <cell r="C73" t="str">
            <v>Atún</v>
          </cell>
        </row>
        <row r="74">
          <cell r="C74" t="str">
            <v>Pescado</v>
          </cell>
        </row>
        <row r="75">
          <cell r="C75" t="str">
            <v>Sardina</v>
          </cell>
        </row>
        <row r="76">
          <cell r="C76" t="str">
            <v>Arroz Blanco</v>
          </cell>
        </row>
        <row r="77">
          <cell r="C77" t="str">
            <v>Arracacha Amarilla</v>
          </cell>
        </row>
        <row r="78">
          <cell r="C78" t="str">
            <v>Ñame 0</v>
          </cell>
        </row>
        <row r="79">
          <cell r="C79" t="str">
            <v>Papa Común</v>
          </cell>
        </row>
        <row r="80">
          <cell r="C80" t="str">
            <v>Papa Criolla</v>
          </cell>
        </row>
        <row r="81">
          <cell r="C81" t="str">
            <v>Yuca 0</v>
          </cell>
        </row>
        <row r="82">
          <cell r="C82" t="str">
            <v>Plátano Hartón</v>
          </cell>
        </row>
        <row r="83">
          <cell r="C83" t="str">
            <v>Ensalada 1</v>
          </cell>
        </row>
        <row r="84">
          <cell r="C84" t="str">
            <v>Ensalada 2</v>
          </cell>
        </row>
        <row r="85">
          <cell r="C85" t="str">
            <v>Ensalada 3</v>
          </cell>
        </row>
        <row r="86">
          <cell r="C86" t="str">
            <v>Ensalada 4</v>
          </cell>
        </row>
        <row r="87">
          <cell r="C87" t="str">
            <v>Ensalada 5</v>
          </cell>
        </row>
        <row r="88">
          <cell r="C88" t="str">
            <v>Ensalada 6</v>
          </cell>
        </row>
        <row r="89">
          <cell r="C89" t="str">
            <v>Ensalada 7</v>
          </cell>
        </row>
        <row r="90">
          <cell r="C90" t="str">
            <v>Ensalada 8</v>
          </cell>
        </row>
        <row r="91">
          <cell r="C91" t="str">
            <v>Ensalada 9</v>
          </cell>
        </row>
        <row r="92">
          <cell r="C92" t="str">
            <v>Ensalada 10</v>
          </cell>
        </row>
        <row r="93">
          <cell r="C93" t="str">
            <v>Ensalada 11</v>
          </cell>
        </row>
        <row r="94">
          <cell r="C94" t="str">
            <v>Ensalada 12</v>
          </cell>
        </row>
        <row r="95">
          <cell r="C95" t="str">
            <v>Ensalada 13</v>
          </cell>
        </row>
        <row r="96">
          <cell r="C96" t="str">
            <v>Ensalada 14</v>
          </cell>
        </row>
        <row r="97">
          <cell r="C97" t="str">
            <v>Mayonesa Con sal</v>
          </cell>
        </row>
        <row r="98">
          <cell r="C98" t="str">
            <v>Crema De leche</v>
          </cell>
        </row>
        <row r="99">
          <cell r="C99" t="str">
            <v>Aceite Vegetal</v>
          </cell>
        </row>
        <row r="100">
          <cell r="C100" t="str">
            <v>jugo Fresa</v>
          </cell>
        </row>
        <row r="101">
          <cell r="C101" t="str">
            <v>jugo Guayaba</v>
          </cell>
        </row>
        <row r="102">
          <cell r="C102" t="str">
            <v>jugo Lulo</v>
          </cell>
        </row>
        <row r="103">
          <cell r="C103" t="str">
            <v>jugo Mango</v>
          </cell>
        </row>
        <row r="104">
          <cell r="C104" t="str">
            <v>jugo Maracuyá</v>
          </cell>
        </row>
        <row r="105">
          <cell r="C105" t="str">
            <v>jugo Mora</v>
          </cell>
        </row>
        <row r="106">
          <cell r="C106" t="str">
            <v>jugo Tomate de árbol</v>
          </cell>
        </row>
        <row r="107">
          <cell r="C107" t="str">
            <v>Jugo de fruta</v>
          </cell>
        </row>
        <row r="108">
          <cell r="C108" t="str">
            <v>Azúcar</v>
          </cell>
        </row>
        <row r="109">
          <cell r="C109" t="str">
            <v>Panela</v>
          </cell>
        </row>
        <row r="110">
          <cell r="C110" t="str">
            <v>Aceite Soya</v>
          </cell>
        </row>
        <row r="111">
          <cell r="C111" t="str">
            <v>Tomate Chonto</v>
          </cell>
        </row>
        <row r="112">
          <cell r="C112" t="str">
            <v>Cebolla Cabezona</v>
          </cell>
        </row>
        <row r="113">
          <cell r="C113" t="str">
            <v>Aceite Soya-</v>
          </cell>
        </row>
        <row r="114">
          <cell r="C114" t="str">
            <v>Guisos</v>
          </cell>
        </row>
        <row r="115">
          <cell r="C115" t="str">
            <v>Sopa de ajiaco</v>
          </cell>
        </row>
        <row r="116">
          <cell r="C116" t="str">
            <v>Pernil de pollo</v>
          </cell>
        </row>
        <row r="117">
          <cell r="C117" t="str">
            <v>Sopa de torrejas</v>
          </cell>
        </row>
        <row r="118">
          <cell r="C118" t="str">
            <v xml:space="preserve">Cascabeles </v>
          </cell>
        </row>
        <row r="119">
          <cell r="C119" t="str">
            <v>Carne de cerdo</v>
          </cell>
        </row>
        <row r="120">
          <cell r="C120" t="str">
            <v>Mojarra</v>
          </cell>
        </row>
        <row r="121">
          <cell r="C121" t="str">
            <v>Sancocho (papa, yuca, plátano)</v>
          </cell>
        </row>
        <row r="122">
          <cell r="C122" t="str">
            <v>Sobrebarriga</v>
          </cell>
        </row>
        <row r="123">
          <cell r="C123" t="str">
            <v>Mixto de res y de pollo</v>
          </cell>
        </row>
        <row r="124">
          <cell r="C124" t="str">
            <v>Mazamorra dulce</v>
          </cell>
        </row>
        <row r="125">
          <cell r="C125" t="str">
            <v>Sopa de cebada perlada</v>
          </cell>
        </row>
        <row r="126">
          <cell r="C126" t="str">
            <v>Cazuela de lentejas</v>
          </cell>
        </row>
        <row r="127">
          <cell r="C127" t="str">
            <v>Otros</v>
          </cell>
        </row>
        <row r="128">
          <cell r="C128" t="str">
            <v>Cazuela de frijoles</v>
          </cell>
        </row>
        <row r="129">
          <cell r="C129" t="str">
            <v>Pico de gallo</v>
          </cell>
        </row>
        <row r="130">
          <cell r="C130" t="str">
            <v>Sancocho de gallina tipico</v>
          </cell>
        </row>
        <row r="131">
          <cell r="C131" t="str">
            <v>Sopa de pajarilla</v>
          </cell>
        </row>
        <row r="132">
          <cell r="C132" t="str">
            <v>Filete de merluza</v>
          </cell>
        </row>
        <row r="133">
          <cell r="C133" t="str">
            <v>Sopa de pollo</v>
          </cell>
        </row>
        <row r="134">
          <cell r="C134" t="str">
            <v>Sopa de carne</v>
          </cell>
        </row>
        <row r="135">
          <cell r="C135" t="str">
            <v>Sopa de mondongo con garbanzos</v>
          </cell>
        </row>
        <row r="136">
          <cell r="C136" t="str">
            <v xml:space="preserve">Sopa de la huerta </v>
          </cell>
        </row>
        <row r="137">
          <cell r="C137" t="str">
            <v>Otros</v>
          </cell>
        </row>
        <row r="138">
          <cell r="C138" t="str">
            <v>Otros</v>
          </cell>
        </row>
        <row r="139">
          <cell r="C139" t="str">
            <v>Otros</v>
          </cell>
        </row>
        <row r="140">
          <cell r="C140" t="str">
            <v>Otros</v>
          </cell>
        </row>
        <row r="141">
          <cell r="C141" t="str">
            <v>Otros</v>
          </cell>
        </row>
      </sheetData>
      <sheetData sheetId="6"/>
      <sheetData sheetId="7"/>
      <sheetData sheetId="8">
        <row r="6">
          <cell r="B6" t="str">
            <v>Directivo 1</v>
          </cell>
        </row>
      </sheetData>
      <sheetData sheetId="9"/>
      <sheetData sheetId="10"/>
      <sheetData sheetId="11"/>
      <sheetData sheetId="12"/>
      <sheetData sheetId="13"/>
      <sheetData sheetId="14"/>
      <sheetData sheetId="15"/>
      <sheetData sheetId="16"/>
      <sheetData sheetId="17">
        <row r="110">
          <cell r="A110" t="str">
            <v>Sensorial</v>
          </cell>
        </row>
        <row r="111">
          <cell r="A111" t="str">
            <v>Densidad</v>
          </cell>
        </row>
        <row r="112">
          <cell r="A112" t="str">
            <v>Acidez como ácido láctico</v>
          </cell>
        </row>
        <row r="113">
          <cell r="A113" t="str">
            <v>PH</v>
          </cell>
        </row>
        <row r="114">
          <cell r="A114" t="str">
            <v>Volúmen por ración</v>
          </cell>
        </row>
        <row r="115">
          <cell r="A115" t="str">
            <v>Peso por ración</v>
          </cell>
        </row>
        <row r="116">
          <cell r="A116" t="str">
            <v>Extracto seco no graso</v>
          </cell>
        </row>
        <row r="117">
          <cell r="A117" t="str">
            <v>Indice insolubilidad</v>
          </cell>
        </row>
        <row r="118">
          <cell r="A118" t="str">
            <v>Vitamina A</v>
          </cell>
        </row>
        <row r="119">
          <cell r="A119" t="str">
            <v>Vitamina D</v>
          </cell>
        </row>
        <row r="120">
          <cell r="A120" t="str">
            <v>°Brix</v>
          </cell>
        </row>
        <row r="121">
          <cell r="A121" t="str">
            <v>Zinc</v>
          </cell>
        </row>
        <row r="122">
          <cell r="A122" t="str">
            <v>Hierro</v>
          </cell>
        </row>
        <row r="123">
          <cell r="A123" t="str">
            <v>Sodio (cloruro de)</v>
          </cell>
        </row>
        <row r="124">
          <cell r="A124" t="str">
            <v>Arsénico</v>
          </cell>
        </row>
        <row r="125">
          <cell r="A125" t="str">
            <v>Cloro</v>
          </cell>
        </row>
        <row r="126">
          <cell r="A126" t="str">
            <v>Plomo</v>
          </cell>
        </row>
        <row r="127">
          <cell r="A127" t="str">
            <v>Cobre</v>
          </cell>
        </row>
        <row r="128">
          <cell r="A128" t="str">
            <v>Cadmio</v>
          </cell>
        </row>
        <row r="129">
          <cell r="A129" t="str">
            <v>Mercurio</v>
          </cell>
        </row>
        <row r="130">
          <cell r="A130" t="str">
            <v>Metilmercurio</v>
          </cell>
        </row>
        <row r="131">
          <cell r="A131" t="str">
            <v>Iodo</v>
          </cell>
        </row>
        <row r="132">
          <cell r="A132" t="str">
            <v>Fluor</v>
          </cell>
        </row>
        <row r="133">
          <cell r="A133" t="str">
            <v>Fósforo, cromo</v>
          </cell>
        </row>
        <row r="134">
          <cell r="A134" t="str">
            <v>Ácido Fólico</v>
          </cell>
        </row>
        <row r="135">
          <cell r="A135" t="str">
            <v>Proteínas</v>
          </cell>
        </row>
        <row r="136">
          <cell r="A136" t="str">
            <v>Carbohidratos</v>
          </cell>
        </row>
        <row r="137">
          <cell r="A137" t="str">
            <v>Grasas</v>
          </cell>
        </row>
        <row r="138">
          <cell r="A138" t="str">
            <v>Cenizas</v>
          </cell>
        </row>
        <row r="139">
          <cell r="A139" t="str">
            <v>Mesófilos</v>
          </cell>
        </row>
        <row r="140">
          <cell r="A140" t="str">
            <v>Coliformes Totales</v>
          </cell>
        </row>
        <row r="141">
          <cell r="A141" t="str">
            <v>E. Coli</v>
          </cell>
        </row>
        <row r="142">
          <cell r="A142" t="str">
            <v xml:space="preserve">Salmonella </v>
          </cell>
        </row>
        <row r="143">
          <cell r="A143" t="str">
            <v>Mohos y levaduras</v>
          </cell>
        </row>
        <row r="144">
          <cell r="A144" t="str">
            <v>Esporas Clostridium sulfito reductoras</v>
          </cell>
        </row>
        <row r="145">
          <cell r="A145" t="str">
            <v>Staphylococcus aureus coagulasa positivos</v>
          </cell>
        </row>
        <row r="146">
          <cell r="A146" t="str">
            <v>Bacillus Cereus</v>
          </cell>
        </row>
        <row r="147">
          <cell r="A147" t="str">
            <v>Listeria monocytogenes</v>
          </cell>
        </row>
        <row r="148">
          <cell r="A148" t="str">
            <v>Esterilidad Comercial</v>
          </cell>
        </row>
        <row r="149">
          <cell r="A149" t="str">
            <v>Humedad</v>
          </cell>
        </row>
        <row r="150">
          <cell r="A150" t="str">
            <v>%granos partidos</v>
          </cell>
        </row>
        <row r="151">
          <cell r="A151" t="str">
            <v>%granos yesados</v>
          </cell>
        </row>
        <row r="152">
          <cell r="A152" t="str">
            <v>%granos rojos</v>
          </cell>
        </row>
        <row r="153">
          <cell r="A153" t="str">
            <v>%impurezas</v>
          </cell>
        </row>
        <row r="154">
          <cell r="A154" t="str">
            <v>Índice de refracción</v>
          </cell>
        </row>
        <row r="155">
          <cell r="A155" t="str">
            <v>Índice de peróxidos</v>
          </cell>
        </row>
        <row r="156">
          <cell r="A156" t="str">
            <v>Perfil lipídico</v>
          </cell>
        </row>
        <row r="157">
          <cell r="A157" t="str">
            <v xml:space="preserve"> Aflatoxinas B1</v>
          </cell>
        </row>
        <row r="158">
          <cell r="A158" t="str">
            <v xml:space="preserve"> Aflatoxinas B2</v>
          </cell>
        </row>
        <row r="159">
          <cell r="A159" t="str">
            <v>Aflatoxinas M1</v>
          </cell>
        </row>
        <row r="160">
          <cell r="A160" t="str">
            <v>Aflatoxinas M2</v>
          </cell>
        </row>
        <row r="161">
          <cell r="A161" t="str">
            <v>Aflatoxinas G1</v>
          </cell>
        </row>
        <row r="162">
          <cell r="A162" t="str">
            <v xml:space="preserve"> Aflatoxinas  G2</v>
          </cell>
        </row>
        <row r="163">
          <cell r="A163" t="str">
            <v>Residuos de plaguicidas</v>
          </cell>
        </row>
        <row r="164">
          <cell r="A164" t="str">
            <v>Propionato</v>
          </cell>
        </row>
        <row r="165">
          <cell r="A165" t="str">
            <v xml:space="preserve"> Acido Sorbico y sus sales</v>
          </cell>
        </row>
        <row r="166">
          <cell r="A166" t="str">
            <v>Acido benzoico y sus sales</v>
          </cell>
        </row>
        <row r="167">
          <cell r="A167" t="str">
            <v>Calcio</v>
          </cell>
        </row>
        <row r="168">
          <cell r="A168" t="str">
            <v>Vitamina C</v>
          </cell>
        </row>
        <row r="169">
          <cell r="A169" t="str">
            <v>Tiamina (vitamina B1)</v>
          </cell>
        </row>
        <row r="170">
          <cell r="A170" t="str">
            <v>Niacina</v>
          </cell>
        </row>
        <row r="171">
          <cell r="A171" t="str">
            <v xml:space="preserve">Rivoflavina (vitamina B2) </v>
          </cell>
        </row>
        <row r="172">
          <cell r="A172" t="str">
            <v>Vitamina B12</v>
          </cell>
        </row>
        <row r="173">
          <cell r="A173" t="str">
            <v>Granulometria</v>
          </cell>
        </row>
        <row r="174">
          <cell r="A174" t="str">
            <v>Vitamina B6</v>
          </cell>
        </row>
        <row r="175">
          <cell r="A175" t="str">
            <v>Pollo, carne, pescado o huevo y verdura cocida</v>
          </cell>
        </row>
        <row r="176">
          <cell r="A176" t="str">
            <v>Ensalada Cruda (Cuando no haya verdura cocida)</v>
          </cell>
        </row>
        <row r="177">
          <cell r="A177" t="str">
            <v>Jugos de fruta</v>
          </cell>
        </row>
        <row r="178">
          <cell r="A178" t="str">
            <v>Leche servida (Cuando no haya jugo)</v>
          </cell>
        </row>
        <row r="179">
          <cell r="A179" t="str">
            <v>Agua Potable</v>
          </cell>
        </row>
        <row r="180">
          <cell r="A180" t="str">
            <v>Frotis de manos limpias</v>
          </cell>
        </row>
        <row r="181">
          <cell r="A181" t="str">
            <v>Frotis de superficie</v>
          </cell>
        </row>
        <row r="182">
          <cell r="A182" t="str">
            <v>Ambientes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INFO GENERAL Y FINANCIERA"/>
      <sheetName val="INFO EXPERIENCIA"/>
      <sheetName val="INFO DE PRODUCTOS"/>
    </sheetNames>
    <sheetDataSet>
      <sheetData sheetId="0">
        <row r="2">
          <cell r="A2" t="str">
            <v>Importado</v>
          </cell>
        </row>
        <row r="3">
          <cell r="A3" t="str">
            <v>Nacional</v>
          </cell>
        </row>
        <row r="6">
          <cell r="A6" t="str">
            <v>Si</v>
          </cell>
        </row>
        <row r="7">
          <cell r="A7" t="str">
            <v>No</v>
          </cell>
        </row>
        <row r="11">
          <cell r="A11" t="str">
            <v>Estatal</v>
          </cell>
        </row>
        <row r="12">
          <cell r="A12" t="str">
            <v>Privada</v>
          </cell>
        </row>
        <row r="13">
          <cell r="A13" t="str">
            <v>Mixta</v>
          </cell>
        </row>
        <row r="15">
          <cell r="A15" t="str">
            <v>Unión Temporal</v>
          </cell>
        </row>
        <row r="16">
          <cell r="A16" t="str">
            <v>Consorcio</v>
          </cell>
        </row>
        <row r="17">
          <cell r="A17" t="str">
            <v>Individual</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refreshError="1"/>
      <sheetData sheetId="1" refreshError="1"/>
      <sheetData sheetId="2">
        <row r="12">
          <cell r="P12">
            <v>4245565.5348864151</v>
          </cell>
        </row>
        <row r="34">
          <cell r="P34">
            <v>105452.59802046463</v>
          </cell>
        </row>
        <row r="46">
          <cell r="P46">
            <v>0</v>
          </cell>
        </row>
        <row r="58">
          <cell r="P58">
            <v>0</v>
          </cell>
        </row>
        <row r="69">
          <cell r="P69">
            <v>473876.25</v>
          </cell>
        </row>
        <row r="88">
          <cell r="P88">
            <v>1000000</v>
          </cell>
        </row>
        <row r="93">
          <cell r="P93">
            <v>470000</v>
          </cell>
        </row>
        <row r="100">
          <cell r="P100">
            <v>0</v>
          </cell>
        </row>
        <row r="122">
          <cell r="P122">
            <v>0</v>
          </cell>
        </row>
      </sheetData>
      <sheetData sheetId="3">
        <row r="10">
          <cell r="F10">
            <v>47260486.611418962</v>
          </cell>
        </row>
        <row r="16">
          <cell r="E16">
            <v>6000000</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entaciones"/>
      <sheetName val="Datos Inciales"/>
      <sheetName val="Seguimiento_AC"/>
      <sheetName val="Xa_INDICADORES_AC"/>
      <sheetName val="Coment_Observaciones"/>
      <sheetName val="lista"/>
      <sheetName val="PERSONAL"/>
      <sheetName val="IMPUESTOS"/>
      <sheetName val="Resumen Preparaciones"/>
      <sheetName val="Precios Alimentos"/>
      <sheetName val="Analisis microbiologico"/>
      <sheetName val="mex95ib"/>
      <sheetName val="Listas"/>
      <sheetName val="Ciudades y Departamentos"/>
      <sheetName val="configuración"/>
      <sheetName val="calendario"/>
      <sheetName val="datos entrada"/>
      <sheetName val="costes no sspp"/>
      <sheetName val="hw&amp;sw"/>
      <sheetName val="datos maestros"/>
      <sheetName val="tasas"/>
      <sheetName val="cash flow (cop)"/>
      <sheetName val="dashboard"/>
      <sheetName val="parámetros"/>
      <sheetName val="hoja índice"/>
    </sheetNames>
    <sheetDataSet>
      <sheetData sheetId="0"/>
      <sheetData sheetId="1">
        <row r="5">
          <cell r="B5" t="str">
            <v>Dirección</v>
          </cell>
        </row>
        <row r="6">
          <cell r="B6" t="str">
            <v>Jurídica</v>
          </cell>
        </row>
        <row r="7">
          <cell r="B7" t="str">
            <v>Administrativa</v>
          </cell>
        </row>
        <row r="8">
          <cell r="B8" t="str">
            <v>Financiera</v>
          </cell>
        </row>
        <row r="9">
          <cell r="B9" t="str">
            <v>Adtiva-Financiera</v>
          </cell>
        </row>
        <row r="10">
          <cell r="B10" t="str">
            <v>Asistencia Técnica</v>
          </cell>
        </row>
        <row r="11">
          <cell r="B11" t="str">
            <v>Gestión de Recursos</v>
          </cell>
        </row>
        <row r="12">
          <cell r="B12" t="str">
            <v>Planeación Sistemas</v>
          </cell>
        </row>
        <row r="13">
          <cell r="B13" t="str">
            <v>Recaudo</v>
          </cell>
        </row>
        <row r="14">
          <cell r="B14" t="str">
            <v>CZ 1</v>
          </cell>
        </row>
        <row r="15">
          <cell r="B15" t="str">
            <v>CZ 2</v>
          </cell>
        </row>
        <row r="16">
          <cell r="B16" t="str">
            <v>CZ 3</v>
          </cell>
        </row>
        <row r="17">
          <cell r="B17" t="str">
            <v>CZ 4</v>
          </cell>
        </row>
        <row r="18">
          <cell r="B18" t="str">
            <v>CZ 5</v>
          </cell>
        </row>
        <row r="19">
          <cell r="B19" t="str">
            <v>CZ 6</v>
          </cell>
        </row>
        <row r="20">
          <cell r="B20" t="str">
            <v>CZ 7</v>
          </cell>
        </row>
        <row r="21">
          <cell r="B21" t="str">
            <v>CZ 8</v>
          </cell>
        </row>
        <row r="22">
          <cell r="B22" t="str">
            <v>CZ 9</v>
          </cell>
        </row>
        <row r="23">
          <cell r="B23" t="str">
            <v>CZ 10</v>
          </cell>
        </row>
        <row r="24">
          <cell r="B24" t="str">
            <v>CZ 11</v>
          </cell>
        </row>
        <row r="25">
          <cell r="B25" t="str">
            <v>CZ 12</v>
          </cell>
        </row>
        <row r="26">
          <cell r="B26" t="str">
            <v>CZ 13</v>
          </cell>
        </row>
        <row r="27">
          <cell r="B27" t="str">
            <v>CZ 14</v>
          </cell>
        </row>
        <row r="28">
          <cell r="B28" t="str">
            <v>CZ 15</v>
          </cell>
        </row>
        <row r="29">
          <cell r="B29" t="str">
            <v>CZ 16</v>
          </cell>
        </row>
        <row r="30">
          <cell r="B30" t="str">
            <v>CZ 17</v>
          </cell>
        </row>
        <row r="40">
          <cell r="B40" t="str">
            <v>Auditorias de Calidad</v>
          </cell>
        </row>
        <row r="41">
          <cell r="B41" t="str">
            <v>Control de Servicio No Conforme</v>
          </cell>
        </row>
        <row r="42">
          <cell r="B42" t="str">
            <v>Control de Procesos</v>
          </cell>
        </row>
        <row r="43">
          <cell r="B43" t="str">
            <v>Incidencia de NC</v>
          </cell>
        </row>
        <row r="44">
          <cell r="B44" t="str">
            <v>Quejas, Peticiones, Sugerencias</v>
          </cell>
        </row>
        <row r="45">
          <cell r="B45" t="str">
            <v>Supervisión de Servicios</v>
          </cell>
        </row>
        <row r="46">
          <cell r="B46" t="str">
            <v>Encuestas de Satisfacción</v>
          </cell>
        </row>
        <row r="47">
          <cell r="B47" t="str">
            <v>Revisión por la Dirección</v>
          </cell>
        </row>
        <row r="48">
          <cell r="B48" t="str">
            <v>Mapas de Riesgos</v>
          </cell>
        </row>
      </sheetData>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etor"/>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I32"/>
  <sheetViews>
    <sheetView showGridLines="0" tabSelected="1" zoomScaleNormal="100" zoomScaleSheetLayoutView="85" workbookViewId="0">
      <selection activeCell="E27" sqref="E27"/>
    </sheetView>
  </sheetViews>
  <sheetFormatPr baseColWidth="10" defaultColWidth="28.140625" defaultRowHeight="15"/>
  <cols>
    <col min="1" max="1" width="2.7109375" customWidth="1"/>
    <col min="2" max="2" width="8.7109375" style="27" customWidth="1"/>
    <col min="3" max="3" width="59" customWidth="1"/>
    <col min="4" max="4" width="11.42578125" style="46" customWidth="1"/>
    <col min="5" max="5" width="8.28515625" customWidth="1"/>
    <col min="6" max="6" width="11.7109375" customWidth="1"/>
    <col min="7" max="7" width="12.42578125" customWidth="1"/>
  </cols>
  <sheetData>
    <row r="1" spans="2:7" ht="64.5" customHeight="1">
      <c r="B1" s="88" t="s">
        <v>55</v>
      </c>
      <c r="C1" s="89"/>
      <c r="D1" s="89"/>
      <c r="E1" s="89"/>
      <c r="F1" s="89"/>
      <c r="G1" s="34" t="s">
        <v>42</v>
      </c>
    </row>
    <row r="2" spans="2:7" hidden="1">
      <c r="B2" s="47"/>
      <c r="C2" s="61"/>
      <c r="D2" s="44"/>
      <c r="E2" s="30"/>
      <c r="F2" s="30"/>
      <c r="G2" s="31"/>
    </row>
    <row r="3" spans="2:7" hidden="1">
      <c r="B3" s="48"/>
      <c r="C3" s="62"/>
      <c r="D3" s="45"/>
      <c r="E3" s="32"/>
      <c r="F3" s="32"/>
      <c r="G3" s="33"/>
    </row>
    <row r="4" spans="2:7" ht="24.75" customHeight="1">
      <c r="B4" s="82" t="s">
        <v>72</v>
      </c>
      <c r="C4" s="83"/>
      <c r="D4" s="83"/>
      <c r="E4" s="83"/>
      <c r="F4" s="83"/>
      <c r="G4" s="84"/>
    </row>
    <row r="5" spans="2:7" ht="33" customHeight="1">
      <c r="B5" s="37" t="s">
        <v>36</v>
      </c>
      <c r="C5" s="85" t="s">
        <v>57</v>
      </c>
      <c r="D5" s="86"/>
      <c r="E5" s="86"/>
      <c r="F5" s="86"/>
      <c r="G5" s="87"/>
    </row>
    <row r="6" spans="2:7" ht="25.5">
      <c r="B6" s="52" t="s">
        <v>30</v>
      </c>
      <c r="C6" s="63"/>
      <c r="D6" s="106" t="s">
        <v>31</v>
      </c>
      <c r="E6" s="107"/>
      <c r="F6" s="56" t="s">
        <v>29</v>
      </c>
      <c r="G6" s="57"/>
    </row>
    <row r="7" spans="2:7">
      <c r="B7" s="53" t="s">
        <v>33</v>
      </c>
      <c r="C7" s="63"/>
      <c r="D7" s="106" t="s">
        <v>34</v>
      </c>
      <c r="E7" s="107"/>
      <c r="F7" s="52" t="s">
        <v>32</v>
      </c>
      <c r="G7" s="54"/>
    </row>
    <row r="8" spans="2:7" ht="19.5" customHeight="1">
      <c r="B8" s="53" t="s">
        <v>45</v>
      </c>
      <c r="C8" s="63"/>
      <c r="D8" s="106" t="s">
        <v>46</v>
      </c>
      <c r="E8" s="107"/>
      <c r="F8" s="53" t="s">
        <v>44</v>
      </c>
      <c r="G8" s="55"/>
    </row>
    <row r="9" spans="2:7" ht="15" customHeight="1">
      <c r="B9" s="94" t="s">
        <v>37</v>
      </c>
      <c r="C9" s="95"/>
      <c r="D9" s="95"/>
      <c r="E9" s="95"/>
      <c r="F9" s="95"/>
      <c r="G9" s="96"/>
    </row>
    <row r="10" spans="2:7" ht="54.95" customHeight="1">
      <c r="B10" s="97" t="s">
        <v>38</v>
      </c>
      <c r="C10" s="98"/>
      <c r="D10" s="98"/>
      <c r="E10" s="98"/>
      <c r="F10" s="98"/>
      <c r="G10" s="99"/>
    </row>
    <row r="11" spans="2:7" ht="41.25" customHeight="1">
      <c r="B11" s="100"/>
      <c r="C11" s="101"/>
      <c r="D11" s="101"/>
      <c r="E11" s="101"/>
      <c r="F11" s="101"/>
      <c r="G11" s="102"/>
    </row>
    <row r="12" spans="2:7" ht="103.5" customHeight="1">
      <c r="B12" s="103" t="s">
        <v>58</v>
      </c>
      <c r="C12" s="104"/>
      <c r="D12" s="104"/>
      <c r="E12" s="104"/>
      <c r="F12" s="104"/>
      <c r="G12" s="105"/>
    </row>
    <row r="13" spans="2:7">
      <c r="B13" s="49"/>
      <c r="C13" s="64"/>
      <c r="D13" s="38"/>
      <c r="E13" s="38"/>
      <c r="F13" s="39"/>
      <c r="G13" s="40"/>
    </row>
    <row r="14" spans="2:7" ht="42.75" customHeight="1">
      <c r="B14" s="90" t="s">
        <v>48</v>
      </c>
      <c r="C14" s="91"/>
      <c r="D14" s="92" t="s">
        <v>56</v>
      </c>
      <c r="E14" s="93"/>
      <c r="F14" s="41" t="s">
        <v>47</v>
      </c>
      <c r="G14" s="42"/>
    </row>
    <row r="15" spans="2:7">
      <c r="B15" s="50"/>
      <c r="C15" s="65"/>
      <c r="D15" s="43"/>
      <c r="E15" s="43"/>
      <c r="F15" s="39"/>
      <c r="G15" s="40"/>
    </row>
    <row r="16" spans="2:7" ht="45">
      <c r="B16" s="51" t="s">
        <v>35</v>
      </c>
      <c r="C16" s="58" t="s">
        <v>49</v>
      </c>
      <c r="D16" s="51" t="s">
        <v>43</v>
      </c>
      <c r="E16" s="58" t="s">
        <v>40</v>
      </c>
      <c r="F16" s="51" t="s">
        <v>51</v>
      </c>
      <c r="G16" s="51" t="s">
        <v>50</v>
      </c>
    </row>
    <row r="17" spans="2:9">
      <c r="B17" s="59">
        <v>1</v>
      </c>
      <c r="C17" s="69" t="s">
        <v>59</v>
      </c>
      <c r="D17" s="66" t="s">
        <v>69</v>
      </c>
      <c r="E17" s="67">
        <v>40</v>
      </c>
      <c r="F17" s="68"/>
      <c r="G17" s="29"/>
      <c r="H17" s="28"/>
      <c r="I17" s="27"/>
    </row>
    <row r="18" spans="2:9" ht="15" customHeight="1">
      <c r="B18" s="59">
        <v>2</v>
      </c>
      <c r="C18" s="70" t="s">
        <v>60</v>
      </c>
      <c r="D18" s="66" t="s">
        <v>69</v>
      </c>
      <c r="E18" s="67">
        <v>15</v>
      </c>
      <c r="F18" s="60"/>
      <c r="G18" s="29"/>
      <c r="H18" s="28"/>
      <c r="I18" s="27"/>
    </row>
    <row r="19" spans="2:9" ht="25.5">
      <c r="B19" s="59">
        <v>3</v>
      </c>
      <c r="C19" s="69" t="s">
        <v>61</v>
      </c>
      <c r="D19" s="66" t="s">
        <v>69</v>
      </c>
      <c r="E19" s="67">
        <v>3</v>
      </c>
      <c r="F19" s="60"/>
      <c r="G19" s="29"/>
      <c r="H19" s="28"/>
      <c r="I19" s="27"/>
    </row>
    <row r="20" spans="2:9">
      <c r="B20" s="59">
        <v>4</v>
      </c>
      <c r="C20" s="70" t="s">
        <v>62</v>
      </c>
      <c r="D20" s="66" t="s">
        <v>69</v>
      </c>
      <c r="E20" s="67">
        <v>35</v>
      </c>
      <c r="F20" s="60"/>
      <c r="G20" s="29"/>
      <c r="H20" s="28"/>
      <c r="I20" s="27"/>
    </row>
    <row r="21" spans="2:9">
      <c r="B21" s="59">
        <v>5</v>
      </c>
      <c r="C21" s="69" t="s">
        <v>63</v>
      </c>
      <c r="D21" s="66" t="s">
        <v>70</v>
      </c>
      <c r="E21" s="67">
        <v>40</v>
      </c>
      <c r="F21" s="60"/>
      <c r="G21" s="29"/>
      <c r="H21" s="28"/>
      <c r="I21" s="27"/>
    </row>
    <row r="22" spans="2:9">
      <c r="B22" s="71">
        <v>6</v>
      </c>
      <c r="C22" s="69" t="s">
        <v>64</v>
      </c>
      <c r="D22" s="66" t="s">
        <v>70</v>
      </c>
      <c r="E22" s="72">
        <v>40</v>
      </c>
      <c r="F22" s="60"/>
      <c r="G22" s="29"/>
      <c r="H22" s="28"/>
      <c r="I22" s="27"/>
    </row>
    <row r="23" spans="2:9">
      <c r="B23" s="71">
        <v>7</v>
      </c>
      <c r="C23" s="69" t="s">
        <v>65</v>
      </c>
      <c r="D23" s="66" t="s">
        <v>70</v>
      </c>
      <c r="E23" s="72">
        <v>40</v>
      </c>
      <c r="F23" s="60"/>
      <c r="G23" s="29"/>
      <c r="H23" s="28"/>
      <c r="I23" s="27"/>
    </row>
    <row r="24" spans="2:9" ht="25.5">
      <c r="B24" s="71">
        <v>8</v>
      </c>
      <c r="C24" s="69" t="s">
        <v>66</v>
      </c>
      <c r="D24" s="66" t="s">
        <v>69</v>
      </c>
      <c r="E24" s="72">
        <v>25</v>
      </c>
      <c r="F24" s="60"/>
      <c r="G24" s="29"/>
      <c r="H24" s="28"/>
      <c r="I24" s="27"/>
    </row>
    <row r="25" spans="2:9" ht="25.5">
      <c r="B25" s="71">
        <v>9</v>
      </c>
      <c r="C25" s="69" t="s">
        <v>67</v>
      </c>
      <c r="D25" s="66" t="s">
        <v>69</v>
      </c>
      <c r="E25" s="72">
        <v>25</v>
      </c>
      <c r="F25" s="60"/>
      <c r="G25" s="29"/>
      <c r="H25" s="28"/>
      <c r="I25" s="27"/>
    </row>
    <row r="26" spans="2:9" ht="25.5">
      <c r="B26" s="71">
        <v>10</v>
      </c>
      <c r="C26" s="69" t="s">
        <v>68</v>
      </c>
      <c r="D26" s="66" t="s">
        <v>69</v>
      </c>
      <c r="E26" s="72">
        <v>15</v>
      </c>
      <c r="F26" s="60"/>
      <c r="G26" s="29"/>
      <c r="H26" s="28"/>
      <c r="I26" s="27"/>
    </row>
    <row r="27" spans="2:9">
      <c r="B27" s="71">
        <v>11</v>
      </c>
      <c r="C27" s="73" t="s">
        <v>71</v>
      </c>
      <c r="D27" s="66" t="s">
        <v>69</v>
      </c>
      <c r="E27" s="72">
        <v>35</v>
      </c>
      <c r="F27" s="60"/>
      <c r="G27" s="29"/>
      <c r="H27" s="28"/>
      <c r="I27" s="27"/>
    </row>
    <row r="28" spans="2:9" ht="16.5">
      <c r="B28" s="74" t="s">
        <v>53</v>
      </c>
      <c r="C28" s="75"/>
      <c r="D28" s="75"/>
      <c r="E28" s="76"/>
      <c r="F28" s="36" t="s">
        <v>41</v>
      </c>
      <c r="G28" s="35" t="s">
        <v>41</v>
      </c>
    </row>
    <row r="29" spans="2:9">
      <c r="B29" s="80" t="s">
        <v>39</v>
      </c>
      <c r="C29" s="80"/>
      <c r="D29" s="80"/>
      <c r="E29" s="80"/>
      <c r="F29" s="80"/>
      <c r="G29" s="80"/>
    </row>
    <row r="30" spans="2:9" ht="110.25" customHeight="1">
      <c r="B30" s="78" t="s">
        <v>54</v>
      </c>
      <c r="C30" s="79"/>
      <c r="D30" s="79"/>
      <c r="E30" s="79"/>
      <c r="F30" s="79"/>
      <c r="G30" s="79"/>
    </row>
    <row r="31" spans="2:9" ht="16.5" customHeight="1">
      <c r="B31" s="81" t="s">
        <v>28</v>
      </c>
      <c r="C31" s="81"/>
      <c r="D31" s="81"/>
      <c r="E31" s="81"/>
      <c r="F31" s="81"/>
      <c r="G31" s="81"/>
    </row>
    <row r="32" spans="2:9" ht="51.75" customHeight="1">
      <c r="B32" s="77" t="s">
        <v>52</v>
      </c>
      <c r="C32" s="77"/>
      <c r="D32" s="77"/>
      <c r="E32" s="77"/>
      <c r="F32" s="77"/>
      <c r="G32" s="77"/>
    </row>
  </sheetData>
  <sheetProtection formatCells="0"/>
  <mergeCells count="16">
    <mergeCell ref="B4:G4"/>
    <mergeCell ref="C5:G5"/>
    <mergeCell ref="B1:F1"/>
    <mergeCell ref="B14:C14"/>
    <mergeCell ref="D14:E14"/>
    <mergeCell ref="B9:G9"/>
    <mergeCell ref="B10:G11"/>
    <mergeCell ref="B12:G12"/>
    <mergeCell ref="D6:E6"/>
    <mergeCell ref="D7:E7"/>
    <mergeCell ref="D8:E8"/>
    <mergeCell ref="B28:E28"/>
    <mergeCell ref="B32:G32"/>
    <mergeCell ref="B30:G30"/>
    <mergeCell ref="B29:G29"/>
    <mergeCell ref="B31:G31"/>
  </mergeCells>
  <printOptions horizontalCentered="1"/>
  <pageMargins left="0.23622047244094491" right="0.23622047244094491" top="0.74803149606299213" bottom="0.74803149606299213" header="0.31496062992125984" footer="0.31496062992125984"/>
  <pageSetup scale="65" fitToHeight="0"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9"/>
  <sheetViews>
    <sheetView showGridLines="0" workbookViewId="0">
      <selection activeCell="L24" sqref="L24"/>
    </sheetView>
  </sheetViews>
  <sheetFormatPr baseColWidth="10" defaultRowHeight="15"/>
  <cols>
    <col min="3" max="3" width="18.85546875" customWidth="1"/>
    <col min="4" max="8" width="13.85546875" customWidth="1"/>
    <col min="11" max="11" width="12.28515625" customWidth="1"/>
    <col min="12" max="12" width="14" customWidth="1"/>
    <col min="13" max="14" width="15.85546875" customWidth="1"/>
    <col min="15" max="15" width="13.7109375" customWidth="1"/>
    <col min="16" max="16" width="12.28515625" customWidth="1"/>
    <col min="17" max="18" width="13.7109375" customWidth="1"/>
    <col min="19" max="19" width="16.7109375" customWidth="1"/>
    <col min="20" max="20" width="16" customWidth="1"/>
    <col min="21" max="21" width="15.140625" customWidth="1"/>
    <col min="22" max="22" width="2.85546875" customWidth="1"/>
    <col min="23" max="23" width="17.28515625" customWidth="1"/>
    <col min="24" max="24" width="15.140625" customWidth="1"/>
    <col min="25" max="25" width="14.7109375" customWidth="1"/>
    <col min="26" max="26" width="3" customWidth="1"/>
    <col min="27" max="28" width="17.140625" customWidth="1"/>
    <col min="29" max="29" width="17" customWidth="1"/>
    <col min="30" max="30" width="2.28515625" customWidth="1"/>
    <col min="31" max="31" width="17" customWidth="1"/>
    <col min="32" max="32" width="15.140625" customWidth="1"/>
    <col min="33" max="33" width="14.7109375" customWidth="1"/>
  </cols>
  <sheetData>
    <row r="1" spans="1:33">
      <c r="D1" s="12" t="s">
        <v>8</v>
      </c>
      <c r="E1" s="21"/>
      <c r="F1" s="21"/>
      <c r="G1" s="21"/>
      <c r="H1" s="21"/>
    </row>
    <row r="2" spans="1:33">
      <c r="D2" s="13">
        <v>0</v>
      </c>
      <c r="E2" s="22"/>
      <c r="F2" s="22"/>
      <c r="G2" s="22"/>
      <c r="H2" s="22"/>
    </row>
    <row r="3" spans="1:33" s="11" customFormat="1" ht="41.25" customHeight="1">
      <c r="A3" s="114" t="s">
        <v>10</v>
      </c>
      <c r="B3" s="114"/>
      <c r="C3" s="115"/>
      <c r="D3" s="120" t="s">
        <v>11</v>
      </c>
      <c r="E3" s="122" t="s">
        <v>1</v>
      </c>
      <c r="F3" s="122" t="s">
        <v>7</v>
      </c>
      <c r="G3" s="23"/>
      <c r="H3" s="23"/>
      <c r="I3" s="131" t="s">
        <v>24</v>
      </c>
      <c r="J3" s="132"/>
      <c r="K3" s="133"/>
      <c r="L3" s="131" t="s">
        <v>23</v>
      </c>
      <c r="M3" s="132"/>
      <c r="N3" s="133"/>
      <c r="O3" s="131" t="s">
        <v>9</v>
      </c>
      <c r="P3" s="132"/>
      <c r="Q3" s="133"/>
      <c r="S3" s="125" t="s">
        <v>27</v>
      </c>
      <c r="T3" s="125"/>
      <c r="U3" s="125"/>
      <c r="V3" s="18"/>
      <c r="W3" s="125" t="s">
        <v>2</v>
      </c>
      <c r="X3" s="125"/>
      <c r="Y3" s="125"/>
      <c r="Z3" s="18"/>
      <c r="AA3" s="125" t="s">
        <v>3</v>
      </c>
      <c r="AB3" s="125"/>
      <c r="AC3" s="125"/>
      <c r="AD3" s="18"/>
      <c r="AE3" s="126" t="s">
        <v>4</v>
      </c>
      <c r="AF3" s="126"/>
      <c r="AG3" s="126"/>
    </row>
    <row r="4" spans="1:33" ht="15" customHeight="1">
      <c r="A4" s="116"/>
      <c r="B4" s="116"/>
      <c r="C4" s="117"/>
      <c r="D4" s="120"/>
      <c r="E4" s="122"/>
      <c r="F4" s="122"/>
      <c r="G4" s="23"/>
      <c r="H4" s="23"/>
      <c r="I4" s="127" t="s">
        <v>25</v>
      </c>
      <c r="J4" s="129" t="s">
        <v>26</v>
      </c>
      <c r="K4" s="129" t="s">
        <v>12</v>
      </c>
      <c r="L4" s="129" t="s">
        <v>25</v>
      </c>
      <c r="M4" s="129" t="s">
        <v>26</v>
      </c>
      <c r="N4" s="129" t="s">
        <v>12</v>
      </c>
      <c r="O4" s="129" t="s">
        <v>25</v>
      </c>
      <c r="P4" s="129" t="s">
        <v>26</v>
      </c>
      <c r="Q4" s="129" t="s">
        <v>12</v>
      </c>
      <c r="S4" s="125" t="s">
        <v>0</v>
      </c>
      <c r="T4" s="125" t="s">
        <v>1</v>
      </c>
      <c r="U4" s="125" t="s">
        <v>7</v>
      </c>
      <c r="V4" s="19"/>
      <c r="W4" s="125" t="s">
        <v>0</v>
      </c>
      <c r="X4" s="125" t="s">
        <v>1</v>
      </c>
      <c r="Y4" s="125" t="s">
        <v>7</v>
      </c>
      <c r="Z4" s="19"/>
      <c r="AA4" s="125" t="s">
        <v>0</v>
      </c>
      <c r="AB4" s="125" t="s">
        <v>1</v>
      </c>
      <c r="AC4" s="125" t="s">
        <v>7</v>
      </c>
      <c r="AD4" s="19"/>
      <c r="AE4" s="125" t="s">
        <v>0</v>
      </c>
      <c r="AF4" s="126" t="s">
        <v>5</v>
      </c>
      <c r="AG4" s="126" t="s">
        <v>6</v>
      </c>
    </row>
    <row r="5" spans="1:33" ht="15" customHeight="1">
      <c r="A5" s="118"/>
      <c r="B5" s="118"/>
      <c r="C5" s="119"/>
      <c r="D5" s="121"/>
      <c r="E5" s="122"/>
      <c r="F5" s="122"/>
      <c r="G5" s="24"/>
      <c r="H5" s="24"/>
      <c r="I5" s="128"/>
      <c r="J5" s="130"/>
      <c r="K5" s="130"/>
      <c r="L5" s="130"/>
      <c r="M5" s="130"/>
      <c r="N5" s="130"/>
      <c r="O5" s="130"/>
      <c r="P5" s="130"/>
      <c r="Q5" s="130"/>
      <c r="S5" s="125"/>
      <c r="T5" s="125"/>
      <c r="U5" s="125"/>
      <c r="V5" s="19"/>
      <c r="W5" s="125"/>
      <c r="X5" s="125"/>
      <c r="Y5" s="125"/>
      <c r="Z5" s="19"/>
      <c r="AA5" s="125"/>
      <c r="AB5" s="125"/>
      <c r="AC5" s="125"/>
      <c r="AD5" s="19"/>
      <c r="AE5" s="125"/>
      <c r="AF5" s="126"/>
      <c r="AG5" s="126"/>
    </row>
    <row r="6" spans="1:33" ht="21.75" customHeight="1">
      <c r="A6" s="108" t="s">
        <v>13</v>
      </c>
      <c r="B6" s="109"/>
      <c r="C6" s="110"/>
      <c r="D6" s="4">
        <v>50</v>
      </c>
      <c r="E6" s="26">
        <v>67097</v>
      </c>
      <c r="F6" s="26">
        <v>3354850</v>
      </c>
      <c r="G6" s="9"/>
      <c r="H6" s="9"/>
      <c r="I6" s="5">
        <v>72700</v>
      </c>
      <c r="J6" s="6">
        <v>72700</v>
      </c>
      <c r="K6" s="6">
        <f>+J6*D6</f>
        <v>3635000</v>
      </c>
      <c r="L6" s="1">
        <v>83100</v>
      </c>
      <c r="M6" s="2">
        <v>83100</v>
      </c>
      <c r="N6" s="2">
        <v>4155000</v>
      </c>
      <c r="O6" s="1">
        <v>50000</v>
      </c>
      <c r="P6" s="2">
        <v>50000</v>
      </c>
      <c r="Q6" s="2">
        <v>2500000</v>
      </c>
      <c r="S6" s="14">
        <f t="shared" ref="S6:S14" si="0">+ROUND(AVERAGE(I6,L6,O6),0)</f>
        <v>68600</v>
      </c>
      <c r="T6" s="14">
        <f>+ROUND(S6*(1+$D$2),0)</f>
        <v>68600</v>
      </c>
      <c r="U6" s="14">
        <f t="shared" ref="U6:U14" si="1">+ROUND(T6*D6,0)</f>
        <v>3430000</v>
      </c>
      <c r="V6" s="15"/>
      <c r="W6" s="14">
        <f t="shared" ref="W6:W14" si="2">+ROUND(GEOMEAN(I6,L6,O6),0)</f>
        <v>67097</v>
      </c>
      <c r="X6" s="14">
        <f>+ROUND(W6*(1+$D$2),0)</f>
        <v>67097</v>
      </c>
      <c r="Y6" s="14">
        <f>+ROUND(X6*$D6,0)</f>
        <v>3354850</v>
      </c>
      <c r="Z6" s="15"/>
      <c r="AA6" s="14">
        <f>+ROUND(AVERAGE(SMALL((J6,L6,O6),{1;2;3})),0)</f>
        <v>68600</v>
      </c>
      <c r="AB6" s="14">
        <f>+ROUND(AA6*(1+$D$2),0)</f>
        <v>68600</v>
      </c>
      <c r="AC6" s="14">
        <f>+ROUND(AB6*$D6,0)</f>
        <v>3430000</v>
      </c>
      <c r="AD6" s="15"/>
      <c r="AE6" s="14">
        <f t="shared" ref="AE6:AE14" si="3">+ROUND(STDEV(I6,L6,O6),0)</f>
        <v>16927</v>
      </c>
      <c r="AF6" s="14">
        <f>+ROUND(S6-AE6,0)</f>
        <v>51673</v>
      </c>
      <c r="AG6" s="14">
        <f>+ROUND(S6+AE6,0)</f>
        <v>85527</v>
      </c>
    </row>
    <row r="7" spans="1:33" ht="20.25" customHeight="1">
      <c r="A7" s="108" t="s">
        <v>14</v>
      </c>
      <c r="B7" s="109"/>
      <c r="C7" s="110"/>
      <c r="D7" s="4">
        <v>350</v>
      </c>
      <c r="E7" s="26">
        <v>67097</v>
      </c>
      <c r="F7" s="26">
        <v>23483950</v>
      </c>
      <c r="G7" s="9"/>
      <c r="H7" s="9"/>
      <c r="I7" s="5">
        <v>72700</v>
      </c>
      <c r="J7" s="6">
        <v>72700</v>
      </c>
      <c r="K7" s="6">
        <f t="shared" ref="K7:K14" si="4">+J7*D7</f>
        <v>25445000</v>
      </c>
      <c r="L7" s="1">
        <v>83100</v>
      </c>
      <c r="M7" s="2">
        <v>83100</v>
      </c>
      <c r="N7" s="2">
        <v>29085000</v>
      </c>
      <c r="O7" s="1">
        <v>50000</v>
      </c>
      <c r="P7" s="2">
        <v>50000</v>
      </c>
      <c r="Q7" s="2">
        <v>17500000</v>
      </c>
      <c r="S7" s="14">
        <f t="shared" si="0"/>
        <v>68600</v>
      </c>
      <c r="T7" s="14">
        <f t="shared" ref="T7:T14" si="5">+ROUND(S7*(1+$D$2),0)</f>
        <v>68600</v>
      </c>
      <c r="U7" s="14">
        <f t="shared" si="1"/>
        <v>24010000</v>
      </c>
      <c r="V7" s="15"/>
      <c r="W7" s="14">
        <f t="shared" si="2"/>
        <v>67097</v>
      </c>
      <c r="X7" s="14">
        <f t="shared" ref="X7:X14" si="6">+ROUND(W7*(1+$D$2),0)</f>
        <v>67097</v>
      </c>
      <c r="Y7" s="14">
        <f t="shared" ref="Y7:Y14" si="7">+ROUND(X7*$D7,0)</f>
        <v>23483950</v>
      </c>
      <c r="Z7" s="15"/>
      <c r="AA7" s="14">
        <f>+ROUND(AVERAGE(SMALL((J7,L7,O7),{1;2;3})),0)</f>
        <v>68600</v>
      </c>
      <c r="AB7" s="14">
        <f t="shared" ref="AB7:AB14" si="8">+ROUND(AA7*(1+$D$2),0)</f>
        <v>68600</v>
      </c>
      <c r="AC7" s="14">
        <f t="shared" ref="AC7:AC14" si="9">+ROUND(AB7*$D7,0)</f>
        <v>24010000</v>
      </c>
      <c r="AD7" s="15"/>
      <c r="AE7" s="14">
        <f t="shared" si="3"/>
        <v>16927</v>
      </c>
      <c r="AF7" s="14">
        <f t="shared" ref="AF7:AF14" si="10">+ROUND(S7-AE7,0)</f>
        <v>51673</v>
      </c>
      <c r="AG7" s="14">
        <f t="shared" ref="AG7:AG14" si="11">+ROUND(S7+AE7,0)</f>
        <v>85527</v>
      </c>
    </row>
    <row r="8" spans="1:33" ht="15" customHeight="1">
      <c r="A8" s="108" t="s">
        <v>15</v>
      </c>
      <c r="B8" s="109"/>
      <c r="C8" s="110"/>
      <c r="D8" s="4">
        <v>50</v>
      </c>
      <c r="E8" s="26">
        <v>36005</v>
      </c>
      <c r="F8" s="26">
        <v>1800250</v>
      </c>
      <c r="G8" s="9"/>
      <c r="H8" s="9"/>
      <c r="I8" s="5">
        <v>33700</v>
      </c>
      <c r="J8" s="6">
        <v>33700</v>
      </c>
      <c r="K8" s="6">
        <f t="shared" si="4"/>
        <v>1685000</v>
      </c>
      <c r="L8" s="1">
        <v>27700</v>
      </c>
      <c r="M8" s="2">
        <v>27700</v>
      </c>
      <c r="N8" s="2">
        <v>1385000</v>
      </c>
      <c r="O8" s="1">
        <v>50000</v>
      </c>
      <c r="P8" s="2">
        <v>50000</v>
      </c>
      <c r="Q8" s="2">
        <v>2500000</v>
      </c>
      <c r="S8" s="14">
        <f t="shared" si="0"/>
        <v>37133</v>
      </c>
      <c r="T8" s="14">
        <f t="shared" si="5"/>
        <v>37133</v>
      </c>
      <c r="U8" s="14">
        <f t="shared" si="1"/>
        <v>1856650</v>
      </c>
      <c r="V8" s="15"/>
      <c r="W8" s="14">
        <f t="shared" si="2"/>
        <v>36005</v>
      </c>
      <c r="X8" s="14">
        <f t="shared" si="6"/>
        <v>36005</v>
      </c>
      <c r="Y8" s="14">
        <f t="shared" si="7"/>
        <v>1800250</v>
      </c>
      <c r="Z8" s="15"/>
      <c r="AA8" s="14">
        <f>+ROUND(AVERAGE(SMALL((J8,L8,O8),{1;2;3})),0)</f>
        <v>37133</v>
      </c>
      <c r="AB8" s="14">
        <f t="shared" si="8"/>
        <v>37133</v>
      </c>
      <c r="AC8" s="14">
        <f t="shared" si="9"/>
        <v>1856650</v>
      </c>
      <c r="AD8" s="15"/>
      <c r="AE8" s="14">
        <f t="shared" si="3"/>
        <v>11540</v>
      </c>
      <c r="AF8" s="14">
        <f t="shared" si="10"/>
        <v>25593</v>
      </c>
      <c r="AG8" s="14">
        <f t="shared" si="11"/>
        <v>48673</v>
      </c>
    </row>
    <row r="9" spans="1:33" ht="15" customHeight="1">
      <c r="A9" s="108" t="s">
        <v>16</v>
      </c>
      <c r="B9" s="109"/>
      <c r="C9" s="110"/>
      <c r="D9" s="4">
        <v>10</v>
      </c>
      <c r="E9" s="26">
        <v>75270</v>
      </c>
      <c r="F9" s="26">
        <v>752700</v>
      </c>
      <c r="G9" s="9"/>
      <c r="H9" s="9"/>
      <c r="I9" s="5">
        <v>110300</v>
      </c>
      <c r="J9" s="6">
        <v>110300</v>
      </c>
      <c r="K9" s="6">
        <f t="shared" si="4"/>
        <v>1103000</v>
      </c>
      <c r="L9" s="1">
        <v>51550</v>
      </c>
      <c r="M9" s="2">
        <v>51550</v>
      </c>
      <c r="N9" s="2">
        <v>515500</v>
      </c>
      <c r="O9" s="1">
        <v>75000</v>
      </c>
      <c r="P9" s="2">
        <v>75000</v>
      </c>
      <c r="Q9" s="2">
        <v>750000</v>
      </c>
      <c r="S9" s="14">
        <f t="shared" si="0"/>
        <v>78950</v>
      </c>
      <c r="T9" s="14">
        <f t="shared" si="5"/>
        <v>78950</v>
      </c>
      <c r="U9" s="14">
        <f t="shared" si="1"/>
        <v>789500</v>
      </c>
      <c r="V9" s="15"/>
      <c r="W9" s="14">
        <f t="shared" si="2"/>
        <v>75270</v>
      </c>
      <c r="X9" s="14">
        <f t="shared" si="6"/>
        <v>75270</v>
      </c>
      <c r="Y9" s="14">
        <f t="shared" si="7"/>
        <v>752700</v>
      </c>
      <c r="Z9" s="15"/>
      <c r="AA9" s="14">
        <f>+ROUND(AVERAGE(SMALL((J9,L9,O9),{1;2;3})),0)</f>
        <v>78950</v>
      </c>
      <c r="AB9" s="14">
        <f t="shared" si="8"/>
        <v>78950</v>
      </c>
      <c r="AC9" s="14">
        <f t="shared" si="9"/>
        <v>789500</v>
      </c>
      <c r="AD9" s="15"/>
      <c r="AE9" s="14">
        <f t="shared" si="3"/>
        <v>29574</v>
      </c>
      <c r="AF9" s="14">
        <f t="shared" si="10"/>
        <v>49376</v>
      </c>
      <c r="AG9" s="14">
        <f t="shared" si="11"/>
        <v>108524</v>
      </c>
    </row>
    <row r="10" spans="1:33">
      <c r="A10" s="108" t="s">
        <v>17</v>
      </c>
      <c r="B10" s="109"/>
      <c r="C10" s="110"/>
      <c r="D10" s="4">
        <v>7</v>
      </c>
      <c r="E10" s="26">
        <v>119085</v>
      </c>
      <c r="F10" s="26">
        <v>833595</v>
      </c>
      <c r="G10" s="9"/>
      <c r="H10" s="9"/>
      <c r="I10" s="5">
        <v>156500</v>
      </c>
      <c r="J10" s="6">
        <v>156500</v>
      </c>
      <c r="K10" s="6">
        <f t="shared" si="4"/>
        <v>1095500</v>
      </c>
      <c r="L10" s="1">
        <v>119900</v>
      </c>
      <c r="M10" s="2">
        <v>119900</v>
      </c>
      <c r="N10" s="2">
        <v>839300</v>
      </c>
      <c r="O10" s="1">
        <v>90000</v>
      </c>
      <c r="P10" s="2">
        <v>90000</v>
      </c>
      <c r="Q10" s="2">
        <v>630000</v>
      </c>
      <c r="S10" s="14">
        <f t="shared" si="0"/>
        <v>122133</v>
      </c>
      <c r="T10" s="14">
        <f t="shared" si="5"/>
        <v>122133</v>
      </c>
      <c r="U10" s="14">
        <f t="shared" si="1"/>
        <v>854931</v>
      </c>
      <c r="V10" s="15"/>
      <c r="W10" s="14">
        <f t="shared" si="2"/>
        <v>119085</v>
      </c>
      <c r="X10" s="14">
        <f t="shared" si="6"/>
        <v>119085</v>
      </c>
      <c r="Y10" s="14">
        <f t="shared" si="7"/>
        <v>833595</v>
      </c>
      <c r="Z10" s="15"/>
      <c r="AA10" s="14">
        <f>+ROUND(AVERAGE(SMALL((J10,L10,O10),{1;2;3})),0)</f>
        <v>122133</v>
      </c>
      <c r="AB10" s="14">
        <f t="shared" si="8"/>
        <v>122133</v>
      </c>
      <c r="AC10" s="14">
        <f t="shared" si="9"/>
        <v>854931</v>
      </c>
      <c r="AD10" s="15"/>
      <c r="AE10" s="14">
        <f t="shared" si="3"/>
        <v>33306</v>
      </c>
      <c r="AF10" s="14">
        <f t="shared" si="10"/>
        <v>88827</v>
      </c>
      <c r="AG10" s="14">
        <f t="shared" si="11"/>
        <v>155439</v>
      </c>
    </row>
    <row r="11" spans="1:33">
      <c r="A11" s="108" t="s">
        <v>18</v>
      </c>
      <c r="B11" s="109"/>
      <c r="C11" s="110"/>
      <c r="D11" s="4">
        <v>400</v>
      </c>
      <c r="E11" s="26">
        <v>23072</v>
      </c>
      <c r="F11" s="26">
        <v>9228800</v>
      </c>
      <c r="G11" s="9"/>
      <c r="H11" s="9"/>
      <c r="I11" s="5">
        <v>23000</v>
      </c>
      <c r="J11" s="6">
        <v>23000</v>
      </c>
      <c r="K11" s="6">
        <f t="shared" si="4"/>
        <v>9200000</v>
      </c>
      <c r="L11" s="1">
        <v>17800</v>
      </c>
      <c r="M11" s="2">
        <v>17800</v>
      </c>
      <c r="N11" s="2">
        <v>7120000</v>
      </c>
      <c r="O11" s="1">
        <v>30000</v>
      </c>
      <c r="P11" s="2">
        <v>30000</v>
      </c>
      <c r="Q11" s="2">
        <v>12000000</v>
      </c>
      <c r="S11" s="14">
        <f t="shared" si="0"/>
        <v>23600</v>
      </c>
      <c r="T11" s="14">
        <f t="shared" si="5"/>
        <v>23600</v>
      </c>
      <c r="U11" s="14">
        <f t="shared" si="1"/>
        <v>9440000</v>
      </c>
      <c r="V11" s="15"/>
      <c r="W11" s="14">
        <f t="shared" si="2"/>
        <v>23072</v>
      </c>
      <c r="X11" s="14">
        <f t="shared" si="6"/>
        <v>23072</v>
      </c>
      <c r="Y11" s="14">
        <f t="shared" si="7"/>
        <v>9228800</v>
      </c>
      <c r="Z11" s="15"/>
      <c r="AA11" s="14">
        <f>+ROUND(AVERAGE(SMALL((J11,L11,O11),{1;2;3})),0)</f>
        <v>23600</v>
      </c>
      <c r="AB11" s="14">
        <f t="shared" si="8"/>
        <v>23600</v>
      </c>
      <c r="AC11" s="14">
        <f t="shared" si="9"/>
        <v>9440000</v>
      </c>
      <c r="AD11" s="15"/>
      <c r="AE11" s="14">
        <f t="shared" si="3"/>
        <v>6122</v>
      </c>
      <c r="AF11" s="14">
        <f t="shared" si="10"/>
        <v>17478</v>
      </c>
      <c r="AG11" s="14">
        <f t="shared" si="11"/>
        <v>29722</v>
      </c>
    </row>
    <row r="12" spans="1:33" ht="15" customHeight="1">
      <c r="A12" s="108" t="s">
        <v>19</v>
      </c>
      <c r="B12" s="109"/>
      <c r="C12" s="110"/>
      <c r="D12" s="4">
        <v>50</v>
      </c>
      <c r="E12" s="26">
        <v>27460</v>
      </c>
      <c r="F12" s="26">
        <v>1373000</v>
      </c>
      <c r="G12" s="9"/>
      <c r="H12" s="9"/>
      <c r="I12" s="5">
        <v>29000</v>
      </c>
      <c r="J12" s="6">
        <v>29000</v>
      </c>
      <c r="K12" s="6">
        <f t="shared" si="4"/>
        <v>1450000</v>
      </c>
      <c r="L12" s="1">
        <v>20400</v>
      </c>
      <c r="M12" s="2">
        <v>20400</v>
      </c>
      <c r="N12" s="2">
        <v>1020000</v>
      </c>
      <c r="O12" s="1">
        <v>35000</v>
      </c>
      <c r="P12" s="2">
        <v>35000</v>
      </c>
      <c r="Q12" s="2">
        <v>1750000</v>
      </c>
      <c r="S12" s="14">
        <f t="shared" si="0"/>
        <v>28133</v>
      </c>
      <c r="T12" s="14">
        <f t="shared" si="5"/>
        <v>28133</v>
      </c>
      <c r="U12" s="14">
        <f t="shared" si="1"/>
        <v>1406650</v>
      </c>
      <c r="V12" s="15"/>
      <c r="W12" s="14">
        <f t="shared" si="2"/>
        <v>27460</v>
      </c>
      <c r="X12" s="14">
        <f t="shared" si="6"/>
        <v>27460</v>
      </c>
      <c r="Y12" s="14">
        <f t="shared" si="7"/>
        <v>1373000</v>
      </c>
      <c r="Z12" s="15"/>
      <c r="AA12" s="14">
        <f>+ROUND(AVERAGE(SMALL((J12,L12,O12),{1;2;3})),0)</f>
        <v>28133</v>
      </c>
      <c r="AB12" s="14">
        <f t="shared" si="8"/>
        <v>28133</v>
      </c>
      <c r="AC12" s="14">
        <f t="shared" si="9"/>
        <v>1406650</v>
      </c>
      <c r="AD12" s="15"/>
      <c r="AE12" s="14">
        <f t="shared" si="3"/>
        <v>7338</v>
      </c>
      <c r="AF12" s="14">
        <f t="shared" si="10"/>
        <v>20795</v>
      </c>
      <c r="AG12" s="14">
        <f t="shared" si="11"/>
        <v>35471</v>
      </c>
    </row>
    <row r="13" spans="1:33" ht="15" customHeight="1">
      <c r="A13" s="108" t="s">
        <v>20</v>
      </c>
      <c r="B13" s="109"/>
      <c r="C13" s="110"/>
      <c r="D13" s="4">
        <v>10</v>
      </c>
      <c r="E13" s="26">
        <v>50623</v>
      </c>
      <c r="F13" s="26">
        <v>506230</v>
      </c>
      <c r="G13" s="9"/>
      <c r="H13" s="9"/>
      <c r="I13" s="5">
        <v>81900</v>
      </c>
      <c r="J13" s="6">
        <v>81900</v>
      </c>
      <c r="K13" s="6">
        <f t="shared" si="4"/>
        <v>819000</v>
      </c>
      <c r="L13" s="1">
        <v>35200</v>
      </c>
      <c r="M13" s="2">
        <v>35200</v>
      </c>
      <c r="N13" s="2">
        <v>352000</v>
      </c>
      <c r="O13" s="1">
        <v>45000</v>
      </c>
      <c r="P13" s="2">
        <v>45000</v>
      </c>
      <c r="Q13" s="2">
        <v>450000</v>
      </c>
      <c r="S13" s="14">
        <f t="shared" si="0"/>
        <v>54033</v>
      </c>
      <c r="T13" s="14">
        <f t="shared" si="5"/>
        <v>54033</v>
      </c>
      <c r="U13" s="14">
        <f t="shared" si="1"/>
        <v>540330</v>
      </c>
      <c r="V13" s="15"/>
      <c r="W13" s="14">
        <f t="shared" si="2"/>
        <v>50623</v>
      </c>
      <c r="X13" s="14">
        <f t="shared" si="6"/>
        <v>50623</v>
      </c>
      <c r="Y13" s="14">
        <f t="shared" si="7"/>
        <v>506230</v>
      </c>
      <c r="Z13" s="15"/>
      <c r="AA13" s="14">
        <f>+ROUND(AVERAGE(SMALL((J13,L13,O13),{1;2;3})),0)</f>
        <v>54033</v>
      </c>
      <c r="AB13" s="14">
        <f t="shared" si="8"/>
        <v>54033</v>
      </c>
      <c r="AC13" s="14">
        <f t="shared" si="9"/>
        <v>540330</v>
      </c>
      <c r="AD13" s="15"/>
      <c r="AE13" s="14">
        <f t="shared" si="3"/>
        <v>24626</v>
      </c>
      <c r="AF13" s="14">
        <f t="shared" si="10"/>
        <v>29407</v>
      </c>
      <c r="AG13" s="14">
        <f t="shared" si="11"/>
        <v>78659</v>
      </c>
    </row>
    <row r="14" spans="1:33">
      <c r="A14" s="108" t="s">
        <v>21</v>
      </c>
      <c r="B14" s="109"/>
      <c r="C14" s="110"/>
      <c r="D14" s="4">
        <v>300</v>
      </c>
      <c r="E14" s="26">
        <v>42488</v>
      </c>
      <c r="F14" s="26">
        <v>12746400</v>
      </c>
      <c r="G14" s="9"/>
      <c r="H14" s="9"/>
      <c r="I14" s="5">
        <v>37000</v>
      </c>
      <c r="J14" s="6">
        <v>37000</v>
      </c>
      <c r="K14" s="6">
        <f t="shared" si="4"/>
        <v>11100000</v>
      </c>
      <c r="L14" s="1">
        <v>34550</v>
      </c>
      <c r="M14" s="2">
        <v>34550</v>
      </c>
      <c r="N14" s="2">
        <v>10365000</v>
      </c>
      <c r="O14" s="1">
        <v>60000</v>
      </c>
      <c r="P14" s="2">
        <v>60000</v>
      </c>
      <c r="Q14" s="2">
        <v>18000000</v>
      </c>
      <c r="S14" s="14">
        <f t="shared" si="0"/>
        <v>43850</v>
      </c>
      <c r="T14" s="14">
        <f t="shared" si="5"/>
        <v>43850</v>
      </c>
      <c r="U14" s="14">
        <f t="shared" si="1"/>
        <v>13155000</v>
      </c>
      <c r="V14" s="15"/>
      <c r="W14" s="14">
        <f t="shared" si="2"/>
        <v>42488</v>
      </c>
      <c r="X14" s="14">
        <f t="shared" si="6"/>
        <v>42488</v>
      </c>
      <c r="Y14" s="14">
        <f t="shared" si="7"/>
        <v>12746400</v>
      </c>
      <c r="Z14" s="15"/>
      <c r="AA14" s="14">
        <f>+ROUND(AVERAGE(SMALL((J14,L14,O14),{1;2;3})),0)</f>
        <v>43850</v>
      </c>
      <c r="AB14" s="14">
        <f t="shared" si="8"/>
        <v>43850</v>
      </c>
      <c r="AC14" s="14">
        <f t="shared" si="9"/>
        <v>13155000</v>
      </c>
      <c r="AD14" s="15"/>
      <c r="AE14" s="14">
        <f t="shared" si="3"/>
        <v>14040</v>
      </c>
      <c r="AF14" s="14">
        <f t="shared" si="10"/>
        <v>29810</v>
      </c>
      <c r="AG14" s="14">
        <f t="shared" si="11"/>
        <v>57890</v>
      </c>
    </row>
    <row r="15" spans="1:33" s="8" customFormat="1">
      <c r="A15" s="111" t="s">
        <v>22</v>
      </c>
      <c r="B15" s="111"/>
      <c r="C15" s="111"/>
      <c r="D15" s="10">
        <f>SUM(D6:D14)</f>
        <v>1227</v>
      </c>
      <c r="E15" s="20"/>
      <c r="F15" s="20">
        <v>54079775</v>
      </c>
      <c r="G15" s="25"/>
      <c r="H15" s="25"/>
      <c r="I15" s="112"/>
      <c r="J15" s="113"/>
      <c r="K15" s="7">
        <f>SUM(K6:K14)</f>
        <v>55532500</v>
      </c>
      <c r="L15" s="112"/>
      <c r="M15" s="113"/>
      <c r="N15" s="3">
        <f>SUM(N6:N14)</f>
        <v>54836800</v>
      </c>
      <c r="O15" s="123"/>
      <c r="P15" s="124"/>
      <c r="Q15" s="3">
        <f>SUM(Q6:Q14)</f>
        <v>56080000</v>
      </c>
      <c r="S15" s="16">
        <f>SUM(S6:S14)</f>
        <v>525032</v>
      </c>
      <c r="T15" s="16">
        <f t="shared" ref="T15:U15" si="12">SUM(T6:T14)</f>
        <v>525032</v>
      </c>
      <c r="U15" s="16">
        <f t="shared" si="12"/>
        <v>55483061</v>
      </c>
      <c r="V15" s="17"/>
      <c r="W15" s="16">
        <f>SUM(W6:W14)</f>
        <v>508197</v>
      </c>
      <c r="X15" s="16">
        <f>SUM(X6:X14)</f>
        <v>508197</v>
      </c>
      <c r="Y15" s="16">
        <f>SUM(Y6:Y14)</f>
        <v>54079775</v>
      </c>
      <c r="Z15" s="17"/>
      <c r="AA15" s="16">
        <f>SUM(AA6:AA14)</f>
        <v>525032</v>
      </c>
      <c r="AB15" s="16">
        <f>SUM(AB6:AB14)</f>
        <v>525032</v>
      </c>
      <c r="AC15" s="16">
        <f>SUM(AC6:AC14)</f>
        <v>55483061</v>
      </c>
      <c r="AD15" s="17"/>
      <c r="AE15" s="16">
        <f>SUM(AE6:AE14)</f>
        <v>160400</v>
      </c>
      <c r="AF15" s="16">
        <f>SUM(AF6:AF14)</f>
        <v>364632</v>
      </c>
      <c r="AG15" s="16">
        <f>SUM(AG6:AG14)</f>
        <v>685432</v>
      </c>
    </row>
    <row r="17" spans="1:6">
      <c r="A17" s="114" t="s">
        <v>10</v>
      </c>
      <c r="B17" s="114"/>
      <c r="C17" s="115"/>
      <c r="D17" s="120" t="s">
        <v>11</v>
      </c>
      <c r="E17" s="122" t="s">
        <v>1</v>
      </c>
      <c r="F17" s="122" t="s">
        <v>7</v>
      </c>
    </row>
    <row r="18" spans="1:6">
      <c r="A18" s="116"/>
      <c r="B18" s="116"/>
      <c r="C18" s="117"/>
      <c r="D18" s="120"/>
      <c r="E18" s="122"/>
      <c r="F18" s="122"/>
    </row>
    <row r="19" spans="1:6">
      <c r="A19" s="118"/>
      <c r="B19" s="118"/>
      <c r="C19" s="119"/>
      <c r="D19" s="121"/>
      <c r="E19" s="122"/>
      <c r="F19" s="122"/>
    </row>
    <row r="20" spans="1:6">
      <c r="A20" s="108" t="s">
        <v>13</v>
      </c>
      <c r="B20" s="109"/>
      <c r="C20" s="110"/>
      <c r="D20" s="4">
        <v>50</v>
      </c>
      <c r="E20" s="9">
        <v>67097</v>
      </c>
      <c r="F20" s="9">
        <f>D20*E20</f>
        <v>3354850</v>
      </c>
    </row>
    <row r="21" spans="1:6">
      <c r="A21" s="108" t="s">
        <v>14</v>
      </c>
      <c r="B21" s="109"/>
      <c r="C21" s="110"/>
      <c r="D21" s="4">
        <v>350</v>
      </c>
      <c r="E21" s="9">
        <v>67097</v>
      </c>
      <c r="F21" s="9">
        <f t="shared" ref="F21:F28" si="13">D21*E21</f>
        <v>23483950</v>
      </c>
    </row>
    <row r="22" spans="1:6">
      <c r="A22" s="108" t="s">
        <v>15</v>
      </c>
      <c r="B22" s="109"/>
      <c r="C22" s="110"/>
      <c r="D22" s="4">
        <v>50</v>
      </c>
      <c r="E22" s="9">
        <v>36005</v>
      </c>
      <c r="F22" s="9">
        <f t="shared" si="13"/>
        <v>1800250</v>
      </c>
    </row>
    <row r="23" spans="1:6">
      <c r="A23" s="108" t="s">
        <v>16</v>
      </c>
      <c r="B23" s="109"/>
      <c r="C23" s="110"/>
      <c r="D23" s="4">
        <v>10</v>
      </c>
      <c r="E23" s="9">
        <v>75270</v>
      </c>
      <c r="F23" s="9">
        <f t="shared" si="13"/>
        <v>752700</v>
      </c>
    </row>
    <row r="24" spans="1:6">
      <c r="A24" s="108" t="s">
        <v>17</v>
      </c>
      <c r="B24" s="109"/>
      <c r="C24" s="110"/>
      <c r="D24" s="4">
        <v>7</v>
      </c>
      <c r="E24" s="9">
        <v>119085</v>
      </c>
      <c r="F24" s="9">
        <f t="shared" si="13"/>
        <v>833595</v>
      </c>
    </row>
    <row r="25" spans="1:6">
      <c r="A25" s="108" t="s">
        <v>18</v>
      </c>
      <c r="B25" s="109"/>
      <c r="C25" s="110"/>
      <c r="D25" s="4">
        <v>400</v>
      </c>
      <c r="E25" s="9">
        <v>23072</v>
      </c>
      <c r="F25" s="9">
        <f t="shared" si="13"/>
        <v>9228800</v>
      </c>
    </row>
    <row r="26" spans="1:6">
      <c r="A26" s="108" t="s">
        <v>19</v>
      </c>
      <c r="B26" s="109"/>
      <c r="C26" s="110"/>
      <c r="D26" s="4">
        <v>50</v>
      </c>
      <c r="E26" s="9">
        <v>27460</v>
      </c>
      <c r="F26" s="9">
        <f t="shared" si="13"/>
        <v>1373000</v>
      </c>
    </row>
    <row r="27" spans="1:6">
      <c r="A27" s="108" t="s">
        <v>20</v>
      </c>
      <c r="B27" s="109"/>
      <c r="C27" s="110"/>
      <c r="D27" s="4">
        <v>10</v>
      </c>
      <c r="E27" s="9">
        <v>50623</v>
      </c>
      <c r="F27" s="9">
        <f t="shared" si="13"/>
        <v>506230</v>
      </c>
    </row>
    <row r="28" spans="1:6">
      <c r="A28" s="108" t="s">
        <v>21</v>
      </c>
      <c r="B28" s="109"/>
      <c r="C28" s="110"/>
      <c r="D28" s="4">
        <v>300</v>
      </c>
      <c r="E28" s="9">
        <v>42488</v>
      </c>
      <c r="F28" s="9">
        <f t="shared" si="13"/>
        <v>12746400</v>
      </c>
    </row>
    <row r="29" spans="1:6">
      <c r="A29" s="111" t="s">
        <v>22</v>
      </c>
      <c r="B29" s="111"/>
      <c r="C29" s="111"/>
      <c r="D29" s="10">
        <f>SUM(D20:D28)</f>
        <v>1227</v>
      </c>
      <c r="E29" s="25"/>
      <c r="F29" s="25">
        <f>SUM(F20:F28)</f>
        <v>54079775</v>
      </c>
    </row>
  </sheetData>
  <mergeCells count="59">
    <mergeCell ref="AA3:AC3"/>
    <mergeCell ref="AE3:AG3"/>
    <mergeCell ref="I4:I5"/>
    <mergeCell ref="J4:J5"/>
    <mergeCell ref="K4:K5"/>
    <mergeCell ref="L4:L5"/>
    <mergeCell ref="M4:M5"/>
    <mergeCell ref="N4:N5"/>
    <mergeCell ref="O4:O5"/>
    <mergeCell ref="I3:K3"/>
    <mergeCell ref="L3:N3"/>
    <mergeCell ref="O3:Q3"/>
    <mergeCell ref="S3:U3"/>
    <mergeCell ref="P4:P5"/>
    <mergeCell ref="Q4:Q5"/>
    <mergeCell ref="S4:S5"/>
    <mergeCell ref="A7:C7"/>
    <mergeCell ref="E3:E5"/>
    <mergeCell ref="F3:F5"/>
    <mergeCell ref="U4:U5"/>
    <mergeCell ref="W4:W5"/>
    <mergeCell ref="W3:Y3"/>
    <mergeCell ref="A3:C5"/>
    <mergeCell ref="D3:D5"/>
    <mergeCell ref="T4:T5"/>
    <mergeCell ref="AC4:AC5"/>
    <mergeCell ref="AE4:AE5"/>
    <mergeCell ref="AF4:AF5"/>
    <mergeCell ref="AG4:AG5"/>
    <mergeCell ref="A6:C6"/>
    <mergeCell ref="X4:X5"/>
    <mergeCell ref="Y4:Y5"/>
    <mergeCell ref="AA4:AA5"/>
    <mergeCell ref="AB4:AB5"/>
    <mergeCell ref="O15:P15"/>
    <mergeCell ref="A8:C8"/>
    <mergeCell ref="A9:C9"/>
    <mergeCell ref="A10:C10"/>
    <mergeCell ref="A11:C11"/>
    <mergeCell ref="A12:C12"/>
    <mergeCell ref="A13:C13"/>
    <mergeCell ref="A21:C21"/>
    <mergeCell ref="A14:C14"/>
    <mergeCell ref="A15:C15"/>
    <mergeCell ref="I15:J15"/>
    <mergeCell ref="L15:M15"/>
    <mergeCell ref="A17:C19"/>
    <mergeCell ref="D17:D19"/>
    <mergeCell ref="E17:E19"/>
    <mergeCell ref="F17:F19"/>
    <mergeCell ref="A20:C20"/>
    <mergeCell ref="A28:C28"/>
    <mergeCell ref="A29:C29"/>
    <mergeCell ref="A22:C22"/>
    <mergeCell ref="A23:C23"/>
    <mergeCell ref="A24:C24"/>
    <mergeCell ref="A25:C25"/>
    <mergeCell ref="A26:C26"/>
    <mergeCell ref="A27:C2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F85111DC9E358478DF489F4B9DEC1EC" ma:contentTypeVersion="13" ma:contentTypeDescription="Crear nuevo documento." ma:contentTypeScope="" ma:versionID="8353ff55820059bcca12b3115b83f821">
  <xsd:schema xmlns:xsd="http://www.w3.org/2001/XMLSchema" xmlns:xs="http://www.w3.org/2001/XMLSchema" xmlns:p="http://schemas.microsoft.com/office/2006/metadata/properties" xmlns:ns3="f0bfc12c-b961-4914-9537-2f8c447c4dfa" xmlns:ns4="49ca54ad-f6de-4ddd-a4e0-9043ce14529c" targetNamespace="http://schemas.microsoft.com/office/2006/metadata/properties" ma:root="true" ma:fieldsID="fcd647554984fa33c7d348327f346925" ns3:_="" ns4:_="">
    <xsd:import namespace="f0bfc12c-b961-4914-9537-2f8c447c4dfa"/>
    <xsd:import namespace="49ca54ad-f6de-4ddd-a4e0-9043ce14529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bfc12c-b961-4914-9537-2f8c447c4d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ca54ad-f6de-4ddd-a4e0-9043ce14529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C4BAAE8-194A-47EB-B2BA-1DD17165B4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bfc12c-b961-4914-9537-2f8c447c4dfa"/>
    <ds:schemaRef ds:uri="49ca54ad-f6de-4ddd-a4e0-9043ce1452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B7B13B-E5C1-4CC4-8121-582A47F9285A}">
  <ds:schemaRefs>
    <ds:schemaRef ds:uri="http://schemas.microsoft.com/sharepoint/v3/contenttype/forms"/>
  </ds:schemaRefs>
</ds:datastoreItem>
</file>

<file path=customXml/itemProps3.xml><?xml version="1.0" encoding="utf-8"?>
<ds:datastoreItem xmlns:ds="http://schemas.openxmlformats.org/officeDocument/2006/customXml" ds:itemID="{5AC2D4DD-28EE-405B-94F4-B84969B2C144}">
  <ds:schemaRefs>
    <ds:schemaRef ds:uri="http://purl.org/dc/terms/"/>
    <ds:schemaRef ds:uri="http://schemas.openxmlformats.org/package/2006/metadata/core-properties"/>
    <ds:schemaRef ds:uri="http://purl.org/dc/dcmitype/"/>
    <ds:schemaRef ds:uri="http://schemas.microsoft.com/office/infopath/2007/PartnerControls"/>
    <ds:schemaRef ds:uri="49ca54ad-f6de-4ddd-a4e0-9043ce14529c"/>
    <ds:schemaRef ds:uri="http://purl.org/dc/elements/1.1/"/>
    <ds:schemaRef ds:uri="http://schemas.microsoft.com/office/2006/documentManagement/types"/>
    <ds:schemaRef ds:uri="f0bfc12c-b961-4914-9537-2f8c447c4df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SDC </vt:lpstr>
      <vt:lpstr>Borrador</vt:lpstr>
      <vt:lpstr>'SDC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Carolina Másmela Jiménez</dc:creator>
  <cp:lastModifiedBy>SAN ALEJO</cp:lastModifiedBy>
  <cp:lastPrinted>2026-03-11T13:15:42Z</cp:lastPrinted>
  <dcterms:created xsi:type="dcterms:W3CDTF">2018-02-05T20:14:19Z</dcterms:created>
  <dcterms:modified xsi:type="dcterms:W3CDTF">2026-04-08T14:28:00Z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0x0101001F85111DC9E358478DF489F4B9DEC1EC</vt:lpwstr>
  </property>
</Properties>
</file>