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F:\INVITACION 2026\PLIEGO ACTUALIZADO\PLIEGOS DESDE EL MES DE JUNIO\"/>
    </mc:Choice>
  </mc:AlternateContent>
  <xr:revisionPtr revIDLastSave="0" documentId="13_ncr:1_{99E0E37F-2D52-41EF-B436-94BF481DB1D1}" xr6:coauthVersionLast="47" xr6:coauthVersionMax="47" xr10:uidLastSave="{00000000-0000-0000-0000-000000000000}"/>
  <bookViews>
    <workbookView xWindow="-120" yWindow="-120" windowWidth="20730" windowHeight="11160" tabRatio="926" xr2:uid="{00000000-000D-0000-FFFF-FFFF00000000}"/>
  </bookViews>
  <sheets>
    <sheet name="SDC " sheetId="19" r:id="rId1"/>
    <sheet name="Borrador" sheetId="11"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1__123Graph_Aｸﾞﾗﾌ_7" hidden="1">#REF!</definedName>
    <definedName name="_112233" hidden="1">#REF!</definedName>
    <definedName name="_112277" hidden="1">#REF!</definedName>
    <definedName name="_12__123Graph_BCHART_5" hidden="1">[1]MEX95IB!#REF!</definedName>
    <definedName name="_1222" hidden="1">#REF!</definedName>
    <definedName name="_13__123Graph_Bｸﾞﾗﾌ_7" hidden="1">#REF!</definedName>
    <definedName name="_14__123Graph_Cｸﾞﾗﾌ_7" hidden="1">#REF!</definedName>
    <definedName name="_15__123Graph_Dｸﾞﾗﾌ_7" hidden="1">#REF!</definedName>
    <definedName name="_16__123Graph_Eｸﾞﾗﾌ_7" hidden="1">#REF!</definedName>
    <definedName name="_17__123Graph_Fｸﾞﾗﾌ_7" hidden="1">#REF!</definedName>
    <definedName name="_21" hidden="1">#REF!</definedName>
    <definedName name="_25" hidden="1">#REF!</definedName>
    <definedName name="_29" hidden="1">#REF!</definedName>
    <definedName name="_456" hidden="1">{0,#N/A,FALSE,0;0,#N/A,FALSE,0;0,#N/A,FALSE,0;0,#N/A,FALSE,0;0,#N/A,FALSE,0;0,#N/A,FALSE,0}</definedName>
    <definedName name="_Fill" hidden="1">#REF!</definedName>
    <definedName name="_xlnm._FilterDatabase" localSheetId="0" hidden="1">'SDC '!#REF!</definedName>
    <definedName name="_xlnm._FilterDatabase" hidden="1">#REF!</definedName>
    <definedName name="_NDC1" hidden="1">{"'内訳表'!$B$2:$N$64"}</definedName>
    <definedName name="_Order1" hidden="1">0</definedName>
    <definedName name="_Order2" hidden="1">255</definedName>
    <definedName name="_r3d" hidden="1">{#N/A,#N/A,FALSE,"POLONNA 8";#N/A,#N/A,FALSE,"POLONNA 7";#N/A,#N/A,FALSE,"POLONNA 6";#N/A,#N/A,FALSE,"POLONNA 5 ";#N/A,#N/A,FALSE,"POLONNA 3";#N/A,#N/A,FALSE,"POLONNA 4";#N/A,#N/A,FALSE,"POLONNA 2";#N/A,#N/A,FALSE,"POLONNA 1"}</definedName>
    <definedName name="a1_Y1">[2]CONFIGURACIÓN!$D$17</definedName>
    <definedName name="a1_Y2">[2]CONFIGURACIÓN!$E$17</definedName>
    <definedName name="a10_Y10">[2]CONFIGURACIÓN!$M$26</definedName>
    <definedName name="a10_Y11">[2]CONFIGURACIÓN!$N$26</definedName>
    <definedName name="a2_Y2">[2]CONFIGURACIÓN!$E$18</definedName>
    <definedName name="a2_Y3">[2]CONFIGURACIÓN!$F$18</definedName>
    <definedName name="a3_Y3">[2]CONFIGURACIÓN!$F$19</definedName>
    <definedName name="a3_Y4">[2]CONFIGURACIÓN!$G$19</definedName>
    <definedName name="a4_Y4">[2]CONFIGURACIÓN!$G$20</definedName>
    <definedName name="a4_Y5">[2]CONFIGURACIÓN!$H$20</definedName>
    <definedName name="a5_Y5">[2]CONFIGURACIÓN!$H$21</definedName>
    <definedName name="a5_Y6">[2]CONFIGURACIÓN!$I$21</definedName>
    <definedName name="a6_Y6">[2]CONFIGURACIÓN!$I$22</definedName>
    <definedName name="a6_Y7">[2]CONFIGURACIÓN!$J$22</definedName>
    <definedName name="a7_Y7">[2]CONFIGURACIÓN!$J$23</definedName>
    <definedName name="a7_Y8">[2]CONFIGURACIÓN!$K$23</definedName>
    <definedName name="a8_Y8">[2]CONFIGURACIÓN!$K$24</definedName>
    <definedName name="a8_Y9">[2]CONFIGURACIÓN!$L$24</definedName>
    <definedName name="a9_Y10">[2]CONFIGURACIÓN!$M$25</definedName>
    <definedName name="a9_Y9">[2]CONFIGURACIÓN!$L$25</definedName>
    <definedName name="aaaa" hidden="1">#REF!</definedName>
    <definedName name="ABF" hidden="1">#REF!</definedName>
    <definedName name="AccessDatabase" hidden="1">"C:\My Documents\New MMR\INPUT.mdb"</definedName>
    <definedName name="ACCV" hidden="1">#REF!</definedName>
    <definedName name="ADSF" hidden="1">#REF!</definedName>
    <definedName name="afdgbva" hidden="1">{#N/A,#N/A,TRUE,"Report"}</definedName>
    <definedName name="aga" hidden="1">{#N/A,#N/A,TRUE,"Report"}</definedName>
    <definedName name="AGHFD" hidden="1">#REF!</definedName>
    <definedName name="ALMUERZO">'[3]Resumen Preparaciones'!$C$52:$C$113</definedName>
    <definedName name="almuerzocena">'[3]Resumen Preparaciones'!$C$52:$C$141</definedName>
    <definedName name="año1">[2]CONFIGURACIÓN!$F$9</definedName>
    <definedName name="_xlnm.Print_Area" localSheetId="0">'SDC '!$B$1:$G$19</definedName>
    <definedName name="ATGHH" hidden="1">#REF!</definedName>
    <definedName name="AVBC" hidden="1">#REF!</definedName>
    <definedName name="AXCC" hidden="1">#REF!</definedName>
    <definedName name="AXX" hidden="1">#REF!</definedName>
    <definedName name="Aグラフ" hidden="1">#REF!</definedName>
    <definedName name="badb" hidden="1">{"MG-2002-F1",#N/A,FALSE,"PPU-Telemig";"MG-2002-F2",#N/A,FALSE,"PPU-Telemig";"MG-2002-F3",#N/A,FALSE,"PPU-Telemig";"MG-2002-F4",#N/A,FALSE,"PPU-Telemig";"MG-2003-F1",#N/A,FALSE,"PPU-Telemig";"MG-2004-F1",#N/A,FALSE,"PPU-Telemig"}</definedName>
    <definedName name="bbb">[4]lista!$A$11:$A$13</definedName>
    <definedName name="bn" hidden="1">{"'内訳表'!$B$2:$N$64"}</definedName>
    <definedName name="Ｂグラフ" hidden="1">#REF!</definedName>
    <definedName name="CALENDARIO">[2]CALENDARIO!$B$6:$H$161</definedName>
    <definedName name="Calidad">[5]PERSONAL!$P$58</definedName>
    <definedName name="Campamento">[5]PERSONAL!$P$122</definedName>
    <definedName name="Ｃグラフ" hidden="1">#REF!</definedName>
    <definedName name="dasd" hidden="1">#REF!</definedName>
    <definedName name="Decision">[4]lista!$A$6:$A$7</definedName>
    <definedName name="dependencia">'[6]Datos Inciales'!$B$5:$B$30</definedName>
    <definedName name="desayuno">'[3]Resumen Preparaciones'!$C$5:$C$50</definedName>
    <definedName name="DESAYUNOS">'[3]Resumen Preparaciones'!$C$5:$C$33</definedName>
    <definedName name="DFG" hidden="1">#REF!</definedName>
    <definedName name="dfgd56" hidden="1">{0,#N/A,FALSE,0;0,#N/A,FALSE,0;0,#N/A,FALSE,0;0,#N/A,FALSE,0;0,#N/A,FALSE,0;0,#N/A,FALSE,0}</definedName>
    <definedName name="DFGH" hidden="1">#REF!</definedName>
    <definedName name="DFSG" hidden="1">#REF!</definedName>
    <definedName name="dgb" hidden="1">{"'内訳表'!$B$2:$N$64"}</definedName>
    <definedName name="dhb" hidden="1">{"'内訳表'!$B$2:$N$64"}</definedName>
    <definedName name="dszgre" hidden="1">{"MG-2002-F1",#N/A,FALSE,"PPU-Telemig";"MG-2002-F2",#N/A,FALSE,"PPU-Telemig";"MG-2002-F3",#N/A,FALSE,"PPU-Telemig";"MG-2002-F4",#N/A,FALSE,"PPU-Telemig";"MG-2003-F1",#N/A,FALSE,"PPU-Telemig";"MG-2004-F1",#N/A,FALSE,"PPU-Telemig"}</definedName>
    <definedName name="dxhm" hidden="1">{"MG-2002-F1",#N/A,FALSE,"PPU-Telemig";"MG-2002-F2",#N/A,FALSE,"PPU-Telemig";"MG-2002-F3",#N/A,FALSE,"PPU-Telemig";"MG-2002-F4",#N/A,FALSE,"PPU-Telemig";"MG-2003-F1",#N/A,FALSE,"PPU-Telemig";"MG-2004-F1",#N/A,FALSE,"PPU-Telemig"}</definedName>
    <definedName name="Ｄグラフ" hidden="1">#REF!</definedName>
    <definedName name="eagrbve" hidden="1">{"'内訳表'!$B$2:$N$64"}</definedName>
    <definedName name="eargbwrg" hidden="1">{"'内訳表'!$B$2:$N$64"}</definedName>
    <definedName name="EE" hidden="1">{"MG-2002-F1",#N/A,FALSE,"PPU-Telemig";"MG-2002-F2",#N/A,FALSE,"PPU-Telemig";"MG-2002-F3",#N/A,FALSE,"PPU-Telemig";"MG-2002-F4",#N/A,FALSE,"PPU-Telemig";"MG-2003-F1",#N/A,FALSE,"PPU-Telemig";"MG-2004-F1",#N/A,FALSE,"PPU-Telemig"}</definedName>
    <definedName name="Ensayos">[5]PERSONAL!$P$100</definedName>
    <definedName name="Estrategia">[7]Tablas!$F$2:$F$34</definedName>
    <definedName name="ET" hidden="1">{"MG-2002-F1",#N/A,FALSE,"PPU-Telemig";"MG-2002-F2",#N/A,FALSE,"PPU-Telemig";"MG-2002-F3",#N/A,FALSE,"PPU-Telemig";"MG-2002-F4",#N/A,FALSE,"PPU-Telemig";"MG-2003-F1",#N/A,FALSE,"PPU-Telemig";"MG-2004-F1",#N/A,FALSE,"PPU-Telemig"}</definedName>
    <definedName name="EUR">'[2]DATOS ENTRADA'!$E$2</definedName>
    <definedName name="Ｅグラフ" hidden="1">#REF!</definedName>
    <definedName name="fbvdv" hidden="1">{"MG-2002-F1",#N/A,FALSE,"PPU-Telemig";"MG-2002-F2",#N/A,FALSE,"PPU-Telemig";"MG-2002-F3",#N/A,FALSE,"PPU-Telemig";"MG-2002-F4",#N/A,FALSE,"PPU-Telemig";"MG-2003-F1",#N/A,FALSE,"PPU-Telemig";"MG-2004-F1",#N/A,FALSE,"PPU-Telemig"}</definedName>
    <definedName name="fdfd" hidden="1">{"MG-2002-F1",#N/A,FALSE,"PPU-Telemig";"MG-2002-F2",#N/A,FALSE,"PPU-Telemig";"MG-2002-F3",#N/A,FALSE,"PPU-Telemig";"MG-2002-F4",#N/A,FALSE,"PPU-Telemig";"MG-2003-F1",#N/A,FALSE,"PPU-Telemig";"MG-2004-F1",#N/A,FALSE,"PPU-Telemig"}</definedName>
    <definedName name="FDG" hidden="1">#REF!</definedName>
    <definedName name="fecha_fin_servicio">[2]CONFIGURACIÓN!$C$10</definedName>
    <definedName name="fecha_inicio_servicio">[2]CONFIGURACIÓN!$C$9</definedName>
    <definedName name="ff" hidden="1">{#N/A,#N/A,TRUE,"Report"}</definedName>
    <definedName name="FFF" hidden="1">{"MG-2002-F1",#N/A,FALSE,"PPU-Telemig";"MG-2002-F2",#N/A,FALSE,"PPU-Telemig";"MG-2002-F3",#N/A,FALSE,"PPU-Telemig";"MG-2002-F4",#N/A,FALSE,"PPU-Telemig";"MG-2003-F1",#N/A,FALSE,"PPU-Telemig";"MG-2004-F1",#N/A,FALSE,"PPU-Telemig"}</definedName>
    <definedName name="fgsznzfd" hidden="1">{"'内訳表'!$B$2:$N$64"}</definedName>
    <definedName name="fgxnbf" hidden="1">{"MG-2002-F1",#N/A,FALSE,"PPU-Telemig";"MG-2002-F2",#N/A,FALSE,"PPU-Telemig";"MG-2002-F3",#N/A,FALSE,"PPU-Telemig";"MG-2002-F4",#N/A,FALSE,"PPU-Telemig";"MG-2003-F1",#N/A,FALSE,"PPU-Telemig";"MG-2004-F1",#N/A,FALSE,"PPU-Telemig"}</definedName>
    <definedName name="FSDFSD" hidden="1">{0,#N/A,FALSE,0;0,#N/A,FALSE,0;0,#N/A,FALSE,0;0,#N/A,FALSE,0;0,#N/A,FALSE,0;0,#N/A,FALSE,0}</definedName>
    <definedName name="fsmnfs" hidden="1">{"MG-2002-F1",#N/A,FALSE,"PPU-Telemig";"MG-2002-F2",#N/A,FALSE,"PPU-Telemig";"MG-2002-F3",#N/A,FALSE,"PPU-Telemig";"MG-2002-F4",#N/A,FALSE,"PPU-Telemig";"MG-2003-F1",#N/A,FALSE,"PPU-Telemig";"MG-2004-F1",#N/A,FALSE,"PPU-Telemig"}</definedName>
    <definedName name="Fuente">[7]Tablas!$D$2:$D$10</definedName>
    <definedName name="FUENTES">'[6]Datos Inciales'!$B$40:$B$49</definedName>
    <definedName name="Ｆグラフ" hidden="1">#REF!</definedName>
    <definedName name="gbvREDSAb" hidden="1">{"MG-2002-F1",#N/A,FALSE,"PPU-Telemig";"MG-2002-F2",#N/A,FALSE,"PPU-Telemig";"MG-2002-F3",#N/A,FALSE,"PPU-Telemig";"MG-2002-F4",#N/A,FALSE,"PPU-Telemig";"MG-2003-F1",#N/A,FALSE,"PPU-Telemig";"MG-2004-F1",#N/A,FALSE,"PPU-Telemig"}</definedName>
    <definedName name="geral" hidden="1">{"MG-2002-F1",#N/A,FALSE,"PPU-Telemig";"MG-2002-F2",#N/A,FALSE,"PPU-Telemig";"MG-2002-F3",#N/A,FALSE,"PPU-Telemig";"MG-2002-F4",#N/A,FALSE,"PPU-Telemig";"MG-2003-F1",#N/A,FALSE,"PPU-Telemig";"MG-2004-F1",#N/A,FALSE,"PPU-Telemig"}</definedName>
    <definedName name="GFH" hidden="1">#REF!</definedName>
    <definedName name="hhjn" hidden="1">{"MG-2002-F1",#N/A,FALSE,"PPU-Telemig";"MG-2002-F2",#N/A,FALSE,"PPU-Telemig";"MG-2002-F3",#N/A,FALSE,"PPU-Telemig";"MG-2002-F4",#N/A,FALSE,"PPU-Telemig";"MG-2003-F1",#N/A,FALSE,"PPU-Telemig";"MG-2004-F1",#N/A,FALSE,"PPU-Telemig"}</definedName>
    <definedName name="hjgmyjk"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m" hidden="1">{#N/A,#N/A,FALSE,"KEGELLE 1 (3)";#N/A,#N/A,FALSE,"KEGELLE 2 (3)";#N/A,#N/A,FALSE,"KEGELLE 3 (3)";#N/A,#N/A,FALSE,"KEGELLE 4 (3)";#N/A,#N/A,FALSE,"KEGELLE 5 (3)";#N/A,#N/A,FALSE,"KEGELLE 6 (3)";#N/A,#N/A,FALSE,"KEGELLE 7 (3)"}</definedName>
    <definedName name="hjmhg" hidden="1">{#N/A,#N/A,FALSE,"KEGELLE 1 (2)";#N/A,#N/A,FALSE,"KEGELLE 2 (2)";#N/A,#N/A,FALSE,"KEGELLE 3 (2)";#N/A,#N/A,FALSE,"KEGELLE 4 (2)";#N/A,#N/A,FALSE,"KEGELLE 5 (2)";#N/A,#N/A,FALSE,"KEGELLE 6 (2)";#N/A,#N/A,FALSE,"KEGELLE 7 (2)"}</definedName>
    <definedName name="hmstj" hidden="1">{#N/A,#N/A,TRUE,"Report"}</definedName>
    <definedName name="hnfg" hidden="1">{"MG-2002-F1",#N/A,FALSE,"PPU-Telemig";"MG-2002-F2",#N/A,FALSE,"PPU-Telemig";"MG-2002-F3",#N/A,FALSE,"PPU-Telemig";"MG-2002-F4",#N/A,FALSE,"PPU-Telemig";"MG-2003-F1",#N/A,FALSE,"PPU-Telemig";"MG-2004-F1",#N/A,FALSE,"PPU-Telemig"}</definedName>
    <definedName name="horas_jornada">[2]CONFIGURACIÓN!$C$12</definedName>
    <definedName name="horas_ubicacion1">[2]CONFIGURACIÓN!$C$47</definedName>
    <definedName name="horas_ubicacion2">[2]CONFIGURACIÓN!$C$48</definedName>
    <definedName name="horas_ubicacion3">[2]CONFIGURACIÓN!$C$49</definedName>
    <definedName name="horas_ubicacion4">[2]CONFIGURACIÓN!$C$50</definedName>
    <definedName name="horas_ubicacion5">[2]CONFIGURACIÓN!$C$51</definedName>
    <definedName name="horas_ubicacion6">[2]CONFIGURACIÓN!$C$52</definedName>
    <definedName name="horas_ubicacion7">[2]CONFIGURACIÓN!$C$53</definedName>
    <definedName name="hsf" hidden="1">{"'内訳表'!$B$2:$N$64"}</definedName>
    <definedName name="HTML_CodePage" hidden="1">932</definedName>
    <definedName name="HTML_Control" hidden="1">{"'内訳表'!$B$2:$N$64"}</definedName>
    <definedName name="HTML_Description" hidden="1">""</definedName>
    <definedName name="HTML_Email" hidden="1">""</definedName>
    <definedName name="HTML_Header" hidden="1">"内訳表"</definedName>
    <definedName name="HTML_LastUpdate" hidden="1">"99/12/27"</definedName>
    <definedName name="HTML_LineAfter" hidden="1">FALSE</definedName>
    <definedName name="HTML_LineBefore" hidden="1">FALSE</definedName>
    <definedName name="HTML_Name" hidden="1">"Kenji Fujimori"</definedName>
    <definedName name="HTML_OBDlg2" hidden="1">TRUE</definedName>
    <definedName name="HTML_OBDlg4" hidden="1">TRUE</definedName>
    <definedName name="HTML_OS" hidden="1">0</definedName>
    <definedName name="HTML_PathFile" hidden="1">"A:\My Documents\MyHTML.htm"</definedName>
    <definedName name="HTML_Title" hidden="1">"BT21Rev4"</definedName>
    <definedName name="ii" hidden="1">{"'内訳表'!$B$2:$N$64"}</definedName>
    <definedName name="Info_Prazo_do_contrato">[8]Seletor!$C$13</definedName>
    <definedName name="IVASobreUtilidad">[5]IMPUESTOS!$E$16</definedName>
    <definedName name="JGJ" hidden="1">{0,#N/A,FALSE,0;0,#N/A,FALSE,0;0,#N/A,FALSE,0;0,#N/A,FALSE,0;0,#N/A,FALSE,0;0,#N/A,FALSE,0}</definedName>
    <definedName name="l" hidden="1">{"MG-2002-F1",#N/A,FALSE,"PPU-Telemig";"MG-2002-F2",#N/A,FALSE,"PPU-Telemig";"MG-2002-F3",#N/A,FALSE,"PPU-Telemig";"MG-2002-F4",#N/A,FALSE,"PPU-Telemig";"MG-2003-F1",#N/A,FALSE,"PPU-Telemig";"MG-2004-F1",#N/A,FALSE,"PPU-Telemig"}</definedName>
    <definedName name="lista_hnp">'[2]COSTES NO SSPP'!$B$24:$B$33</definedName>
    <definedName name="lista_lineas_reparto">'[2]HW&amp;SW'!$C$314:$C$324</definedName>
    <definedName name="lista_localizaciones">[2]CONFIGURACIÓN!$B$47:$B$53</definedName>
    <definedName name="lista_paises">'[2]DATOS MAESTROS'!$B$13:$B$39</definedName>
    <definedName name="lista_perfiles_esp">[2]TASAS!$D$7:$D$198</definedName>
    <definedName name="lista_perfiles_resto">[2]TASAS!$B$330:$B$450</definedName>
    <definedName name="margen">'[2]Cash Flow (COP)'!$O$68</definedName>
    <definedName name="markup_infra">[2]DASHBOARD!$D$20</definedName>
    <definedName name="mdgh" hidden="1">{"'内訳表'!$B$2:$N$64"}</definedName>
    <definedName name="mes_inicio_servicio">MONTH([2]CONFIGURACIÓN!$C$9)</definedName>
    <definedName name="meses_a1">[2]CONFIGURACIÓN!$D$29</definedName>
    <definedName name="meses_a10">[2]CONFIGURACIÓN!$M$29</definedName>
    <definedName name="meses_a11">[2]CONFIGURACIÓN!$N$29</definedName>
    <definedName name="meses_a2">[2]CONFIGURACIÓN!$E$29</definedName>
    <definedName name="meses_a3">[2]CONFIGURACIÓN!$F$29</definedName>
    <definedName name="meses_a4">[2]CONFIGURACIÓN!$G$29</definedName>
    <definedName name="meses_a5">[2]CONFIGURACIÓN!$H$29</definedName>
    <definedName name="meses_a6">[2]CONFIGURACIÓN!$I$29</definedName>
    <definedName name="meses_a7">[2]CONFIGURACIÓN!$J$29</definedName>
    <definedName name="meses_a8">[2]CONFIGURACIÓN!$K$29</definedName>
    <definedName name="meses_a9">[2]CONFIGURACIÓN!$L$29</definedName>
    <definedName name="meses_servicio">[2]CONFIGURACIÓN!$C$8</definedName>
    <definedName name="mfhjgjhg"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mExcelLinker_A12B55A7_9F67_4A31_8ABE_1C1F4218B5AF">BASE DE [9]DATOS!$B$2:$B$2</definedName>
    <definedName name="mmm" hidden="1">{"MG-2002-F1",#N/A,FALSE,"PPU-Telemig";"MG-2002-F2",#N/A,FALSE,"PPU-Telemig";"MG-2002-F3",#N/A,FALSE,"PPU-Telemig";"MG-2002-F4",#N/A,FALSE,"PPU-Telemig";"MG-2003-F1",#N/A,FALSE,"PPU-Telemig";"MG-2004-F1",#N/A,FALSE,"PPU-Telemig"}</definedName>
    <definedName name="mnhgd" hidden="1">{"MG-2002-F1",#N/A,FALSE,"PPU-Telemig";"MG-2002-F2",#N/A,FALSE,"PPU-Telemig";"MG-2002-F3",#N/A,FALSE,"PPU-Telemig";"MG-2002-F4",#N/A,FALSE,"PPU-Telemig";"MG-2003-F1",#N/A,FALSE,"PPU-Telemig";"MG-2004-F1",#N/A,FALSE,"PPU-Telemig"}</definedName>
    <definedName name="MTC">'[10]Cons Cotizac - Examenes médicos'!$M$12:$R$12</definedName>
    <definedName name="ndc" hidden="1">{"'内訳表'!$B$2:$N$64"}</definedName>
    <definedName name="NoFacturable">[5]PERSONAL!$P$46</definedName>
    <definedName name="normal" hidden="1">#REF!</definedName>
    <definedName name="normal2" hidden="1">#REF!</definedName>
    <definedName name="normal3" hidden="1">#REF!</definedName>
    <definedName name="normal4" hidden="1">#REF!</definedName>
    <definedName name="normal5" hidden="1">#REF!</definedName>
    <definedName name="normal6" hidden="1">#REF!</definedName>
    <definedName name="nueva">[4]lista!$A$2:$A$3</definedName>
    <definedName name="Objetivos">[7]Tablas!$E$2:$E$17</definedName>
    <definedName name="Oficina">[5]PERSONAL!$P$69</definedName>
    <definedName name="oo" hidden="1">{"'内訳表'!$B$2:$N$64"}</definedName>
    <definedName name="PARTICIPACION">[4]lista!$A$15:$A$17</definedName>
    <definedName name="penal_1">[2]PARÁMETROS!$C$70</definedName>
    <definedName name="penal_10">[2]PARÁMETROS!$C$79</definedName>
    <definedName name="penal_2">[2]PARÁMETROS!$C$71</definedName>
    <definedName name="penal_3">[2]PARÁMETROS!$C$72</definedName>
    <definedName name="penal_4">[2]PARÁMETROS!$C$73</definedName>
    <definedName name="penal_5">[2]PARÁMETROS!$C$74</definedName>
    <definedName name="penal_6">[2]PARÁMETROS!$C$75</definedName>
    <definedName name="penal_7">[2]PARÁMETROS!$C$76</definedName>
    <definedName name="penal_8">[2]PARÁMETROS!$C$77</definedName>
    <definedName name="penal_9">[2]PARÁMETROS!$C$78</definedName>
    <definedName name="penal_global">[2]PARÁMETROS!$D$80</definedName>
    <definedName name="perfil">'[11]SALARIO DE REFERENCIA'!$B$7:$B$121</definedName>
    <definedName name="perfiles">'[12]SALARIO DE REFERENCIA'!$B$7:$B$121</definedName>
    <definedName name="pilares">[7]Tablas!$G$2:$G$6</definedName>
    <definedName name="Procedencia">[4]lista!$A$2:$A$3</definedName>
    <definedName name="productosdef">'[3]Precios Alimentos'!$A$5031:$A$5730</definedName>
    <definedName name="Profesional">[5]PERSONAL!$P$12</definedName>
    <definedName name="reahgbaerg" hidden="1">{"'内訳表'!$B$2:$N$64"}</definedName>
    <definedName name="res" hidden="1">{"MG-2002-F1",#N/A,FALSE,"PPU-Telemig";"MG-2002-F2",#N/A,FALSE,"PPU-Telemig";"MG-2002-F3",#N/A,FALSE,"PPU-Telemig";"MG-2002-F4",#N/A,FALSE,"PPU-Telemig";"MG-2003-F1",#N/A,FALSE,"PPU-Telemig";"MG-2004-F1",#N/A,FALSE,"PPU-Telemig"}</definedName>
    <definedName name="RESPUESTAS">#REF!</definedName>
    <definedName name="rggvs" hidden="1">{"'内訳表'!$B$2:$N$64"}</definedName>
    <definedName name="rnrsy" hidden="1">{#N/A,#N/A,TRUE,"Report"}</definedName>
    <definedName name="rrr" hidden="1">{"MG-2002-F1",#N/A,FALSE,"PPU-Telemig";"MG-2002-F2",#N/A,FALSE,"PPU-Telemig";"MG-2002-F3",#N/A,FALSE,"PPU-Telemig";"MG-2002-F4",#N/A,FALSE,"PPU-Telemig";"MG-2003-F1",#N/A,FALSE,"PPU-Telemig";"MG-2004-F1",#N/A,FALSE,"PPU-Telemig"}</definedName>
    <definedName name="RY" hidden="1">{"MG-2002-F1",#N/A,FALSE,"PPU-Telemig";"MG-2002-F2",#N/A,FALSE,"PPU-Telemig";"MG-2002-F3",#N/A,FALSE,"PPU-Telemig";"MG-2002-F4",#N/A,FALSE,"PPU-Telemig";"MG-2003-F1",#N/A,FALSE,"PPU-Telemig";"MG-2004-F1",#N/A,FALSE,"PPU-Telemig"}</definedName>
    <definedName name="salariosref">'[13]Salarios de Referencia'!$B$7:$B$120</definedName>
    <definedName name="sdf"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GFH" hidden="1">[1]MEX95IB!#REF!</definedName>
    <definedName name="sencount" hidden="1">2</definedName>
    <definedName name="sfgm" hidden="1">{#N/A,#N/A,TRUE,"Report"}</definedName>
    <definedName name="su" hidden="1">{"MG-2002-F1",#N/A,FALSE,"PPU-Telemig";"MG-2002-F2",#N/A,FALSE,"PPU-Telemig";"MG-2002-F3",#N/A,FALSE,"PPU-Telemig";"MG-2002-F4",#N/A,FALSE,"PPU-Telemig";"MG-2003-F1",#N/A,FALSE,"PPU-Telemig";"MG-2004-F1",#N/A,FALSE,"PPU-Telemig"}</definedName>
    <definedName name="sugiura" hidden="1">{"'内訳表'!$B$2:$N$64"}</definedName>
    <definedName name="Tecnico">[5]PERSONAL!$P$34</definedName>
    <definedName name="tipo">[4]lista!$A$11:$A$13</definedName>
    <definedName name="tipodeanalisis">'[3]Analisis microbiologico'!$A$110:$A$182</definedName>
    <definedName name="TotalImpuestosObra">[5]IMPUESTOS!$F$10</definedName>
    <definedName name="Tramite">[5]PERSONAL!$P$88</definedName>
    <definedName name="tta" hidden="1">{"MG-2002-F1",#N/A,FALSE,"PPU-Telemig";"MG-2002-F2",#N/A,FALSE,"PPU-Telemig";"MG-2002-F3",#N/A,FALSE,"PPU-Telemig";"MG-2002-F4",#N/A,FALSE,"PPU-Telemig";"MG-2003-F1",#N/A,FALSE,"PPU-Telemig";"MG-2004-F1",#N/A,FALSE,"PPU-Telemig"}</definedName>
    <definedName name="USD">'[2]DATOS ENTRADA'!$E$1</definedName>
    <definedName name="v" hidden="1">#REF!</definedName>
    <definedName name="venc">'[2]Cash Flow (COP)'!$D$10</definedName>
    <definedName name="Viajes">[5]PERSONAL!$P$93</definedName>
    <definedName name="whrt" hidden="1">{"'内訳表'!$B$2:$N$64"}</definedName>
    <definedName name="wrn.10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55." hidden="1">{#N/A,#N/A,FALSE,"KEGELLE 1 (2)";#N/A,#N/A,FALSE,"KEGELLE 2 (2)";#N/A,#N/A,FALSE,"KEGELLE 3 (2)";#N/A,#N/A,FALSE,"KEGELLE 4 (2)";#N/A,#N/A,FALSE,"KEGELLE 5 (2)";#N/A,#N/A,FALSE,"KEGELLE 6 (2)";#N/A,#N/A,FALSE,"KEGELLE 7 (2)"}</definedName>
    <definedName name="wrn.66." hidden="1">{#N/A,#N/A,FALSE,"KEGELLE 1 (3)";#N/A,#N/A,FALSE,"KEGELLE 2 (3)";#N/A,#N/A,FALSE,"KEGELLE 3 (3)";#N/A,#N/A,FALSE,"KEGELLE 4 (3)";#N/A,#N/A,FALSE,"KEGELLE 5 (3)";#N/A,#N/A,FALSE,"KEGELLE 6 (3)";#N/A,#N/A,FALSE,"KEGELLE 7 (3)"}</definedName>
    <definedName name="wrn.89." hidden="1">{#N/A,#N/A,FALSE,"KEGELLE 2";#N/A,#N/A,FALSE,"KEGELLE 3";#N/A,#N/A,FALSE,"KEGELLE 4";#N/A,#N/A,FALSE,"KEGELLE 5";#N/A,#N/A,FALSE,"KEGELLE 6";#N/A,#N/A,FALSE,"KEGELLE 7"}</definedName>
    <definedName name="wrn.9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Capacity._.Calculations._.for._.FM3." hidden="1">{#N/A,#N/A,TRUE,"Report"}</definedName>
    <definedName name="wrn.GGP1." hidden="1">{#N/A,#N/A,TRUE,"TOT-GGRAL";#N/A,#N/A,TRUE,"G1000";#N/A,#N/A,TRUE,"G1200";#N/A,#N/A,TRUE,"G1400"}</definedName>
    <definedName name="wrn.GGP2." hidden="1">{#N/A,#N/A,TRUE,"TOT-GGRAL";#N/A,#N/A,TRUE,"G1000";#N/A,#N/A,TRUE,"G1200";#N/A,#N/A,TRUE,"G1400"}</definedName>
    <definedName name="wrn.GGP3." hidden="1">{#N/A,#N/A,TRUE,"TOT-GGRAL";#N/A,#N/A,TRUE,"G1000";#N/A,#N/A,TRUE,"G1200";#N/A,#N/A,TRUE,"G1400"}</definedName>
    <definedName name="wrn.GGP4." hidden="1">{#N/A,#N/A,TRUE,"TOT-GGRAL";#N/A,#N/A,TRUE,"G1000";#N/A,#N/A,TRUE,"G1200";#N/A,#N/A,TRUE,"G1400"}</definedName>
    <definedName name="wrn.GGP5." hidden="1">{#N/A,#N/A,TRUE,"TOT-GGRAL"}</definedName>
    <definedName name="wrn.julio24." hidden="1">{#N/A,#N/A,FALSE,"310.1";#N/A,#N/A,FALSE,"321.1";#N/A,#N/A,FALSE,"320.3";#N/A,#N/A,FALSE,"330.1"}</definedName>
    <definedName name="wrn.LPU._.MG." hidden="1">{"MG-2002-F1",#N/A,FALSE,"PPU-Telemig";"MG-2002-F2",#N/A,FALSE,"PPU-Telemig";"MG-2002-F3",#N/A,FALSE,"PPU-Telemig";"MG-2002-F4",#N/A,FALSE,"PPU-Telemig";"MG-2003-F1",#N/A,FALSE,"PPU-Telemig";"MG-2004-F1",#N/A,FALSE,"PPU-Telemig"}</definedName>
    <definedName name="wrn.SUPPLY." hidden="1">{#N/A,#N/A,FALSE,"POLONNA 8";#N/A,#N/A,FALSE,"POLONNA 7";#N/A,#N/A,FALSE,"POLONNA 6";#N/A,#N/A,FALSE,"POLONNA 5 ";#N/A,#N/A,FALSE,"POLONNA 3";#N/A,#N/A,FALSE,"POLONNA 4";#N/A,#N/A,FALSE,"POLONNA 2";#N/A,#N/A,FALSE,"POLONNA 1"}</definedName>
    <definedName name="wrn.TOTAL."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w" hidden="1">{#N/A,#N/A,TRUE,"Report"}</definedName>
    <definedName name="x">[4]lista!$A$11:$A$13</definedName>
    <definedName name="xxxx" hidden="1">{"'内訳表'!$B$2:$N$64"}</definedName>
    <definedName name="z" hidden="1">#REF!</definedName>
    <definedName name="Z_ABCCF9B4_4F75_4F3B_AAD2_54E1C063315C_.wvu.Cols" hidden="1">#REF!</definedName>
    <definedName name="Z_ABCCF9B4_4F75_4F3B_AAD2_54E1C063315C_.wvu.FilterData" hidden="1">#REF!</definedName>
    <definedName name="Z_ABCCF9B4_4F75_4F3B_AAD2_54E1C063315C_.wvu.PrintArea" hidden="1">#REF!</definedName>
    <definedName name="zzz">[14]Listas!$B$2:$B$34</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1" i="11" l="1"/>
  <c r="F22" i="11"/>
  <c r="F23" i="11"/>
  <c r="F24" i="11"/>
  <c r="F25" i="11"/>
  <c r="F26" i="11"/>
  <c r="F27" i="11"/>
  <c r="F28" i="11"/>
  <c r="F20" i="11"/>
  <c r="D29" i="11"/>
  <c r="Q15" i="11"/>
  <c r="N15" i="11"/>
  <c r="D15" i="11"/>
  <c r="AE14" i="11"/>
  <c r="AA14" i="11"/>
  <c r="AB14" i="11" s="1"/>
  <c r="AC14" i="11" s="1"/>
  <c r="W14" i="11"/>
  <c r="X14" i="11" s="1"/>
  <c r="Y14" i="11" s="1"/>
  <c r="S14" i="11"/>
  <c r="K14" i="11"/>
  <c r="AE13" i="11"/>
  <c r="AA13" i="11"/>
  <c r="AB13" i="11" s="1"/>
  <c r="AC13" i="11" s="1"/>
  <c r="W13" i="11"/>
  <c r="X13" i="11" s="1"/>
  <c r="Y13" i="11" s="1"/>
  <c r="S13" i="11"/>
  <c r="K13" i="11"/>
  <c r="AE12" i="11"/>
  <c r="AA12" i="11"/>
  <c r="AB12" i="11" s="1"/>
  <c r="AC12" i="11" s="1"/>
  <c r="W12" i="11"/>
  <c r="X12" i="11" s="1"/>
  <c r="Y12" i="11" s="1"/>
  <c r="S12" i="11"/>
  <c r="K12" i="11"/>
  <c r="AE11" i="11"/>
  <c r="AA11" i="11"/>
  <c r="AB11" i="11" s="1"/>
  <c r="AC11" i="11" s="1"/>
  <c r="W11" i="11"/>
  <c r="X11" i="11" s="1"/>
  <c r="Y11" i="11" s="1"/>
  <c r="S11" i="11"/>
  <c r="T11" i="11" s="1"/>
  <c r="U11" i="11" s="1"/>
  <c r="K11" i="11"/>
  <c r="AE10" i="11"/>
  <c r="AA10" i="11"/>
  <c r="AB10" i="11" s="1"/>
  <c r="AC10" i="11" s="1"/>
  <c r="W10" i="11"/>
  <c r="X10" i="11" s="1"/>
  <c r="Y10" i="11" s="1"/>
  <c r="S10" i="11"/>
  <c r="K10" i="11"/>
  <c r="AE9" i="11"/>
  <c r="AA9" i="11"/>
  <c r="AB9" i="11" s="1"/>
  <c r="AC9" i="11" s="1"/>
  <c r="W9" i="11"/>
  <c r="X9" i="11" s="1"/>
  <c r="Y9" i="11" s="1"/>
  <c r="S9" i="11"/>
  <c r="K9" i="11"/>
  <c r="AE8" i="11"/>
  <c r="AA8" i="11"/>
  <c r="AB8" i="11" s="1"/>
  <c r="AC8" i="11" s="1"/>
  <c r="W8" i="11"/>
  <c r="X8" i="11" s="1"/>
  <c r="Y8" i="11" s="1"/>
  <c r="S8" i="11"/>
  <c r="K8" i="11"/>
  <c r="AE7" i="11"/>
  <c r="AA7" i="11"/>
  <c r="AB7" i="11" s="1"/>
  <c r="AC7" i="11" s="1"/>
  <c r="W7" i="11"/>
  <c r="X7" i="11" s="1"/>
  <c r="Y7" i="11" s="1"/>
  <c r="S7" i="11"/>
  <c r="T7" i="11" s="1"/>
  <c r="U7" i="11" s="1"/>
  <c r="K7" i="11"/>
  <c r="AE6" i="11"/>
  <c r="AA6" i="11"/>
  <c r="AB6" i="11" s="1"/>
  <c r="W6" i="11"/>
  <c r="S6" i="11"/>
  <c r="K6" i="11"/>
  <c r="K15" i="11" l="1"/>
  <c r="AG10" i="11"/>
  <c r="AF13" i="11"/>
  <c r="AG6" i="11"/>
  <c r="AG7" i="11"/>
  <c r="AF9" i="11"/>
  <c r="AG11" i="11"/>
  <c r="AG12" i="11"/>
  <c r="W15" i="11"/>
  <c r="AG8" i="11"/>
  <c r="AG14" i="11"/>
  <c r="F29" i="11"/>
  <c r="X6" i="11"/>
  <c r="Y6" i="11" s="1"/>
  <c r="Y15" i="11" s="1"/>
  <c r="AE15" i="11"/>
  <c r="AF7" i="11"/>
  <c r="T9" i="11"/>
  <c r="U9" i="11" s="1"/>
  <c r="AG9" i="11"/>
  <c r="AF11" i="11"/>
  <c r="T13" i="11"/>
  <c r="U13" i="11" s="1"/>
  <c r="AB15" i="11"/>
  <c r="AC6" i="11"/>
  <c r="AC15" i="11" s="1"/>
  <c r="AF6" i="11"/>
  <c r="AF8" i="11"/>
  <c r="AF10" i="11"/>
  <c r="AF12" i="11"/>
  <c r="AG13" i="11"/>
  <c r="AF14" i="11"/>
  <c r="S15" i="11"/>
  <c r="AA15" i="11"/>
  <c r="T6" i="11"/>
  <c r="T8" i="11"/>
  <c r="U8" i="11" s="1"/>
  <c r="T10" i="11"/>
  <c r="U10" i="11" s="1"/>
  <c r="T12" i="11"/>
  <c r="U12" i="11" s="1"/>
  <c r="T14" i="11"/>
  <c r="U14" i="11" s="1"/>
  <c r="AG15" i="11" l="1"/>
  <c r="X15" i="11"/>
  <c r="AF15" i="11"/>
  <c r="T15" i="11"/>
  <c r="U6" i="11"/>
  <c r="U15" i="11" s="1"/>
</calcChain>
</file>

<file path=xl/sharedStrings.xml><?xml version="1.0" encoding="utf-8"?>
<sst xmlns="http://schemas.openxmlformats.org/spreadsheetml/2006/main" count="106" uniqueCount="69">
  <si>
    <t>PRECIO UNITARIO SIN IVA</t>
  </si>
  <si>
    <t>PRECIO UNITARIO IVA INCLUIDO</t>
  </si>
  <si>
    <t>MEDIA GEOMETRICA</t>
  </si>
  <si>
    <t>PROMEDIO DE LAS 3 MAS BAJAS</t>
  </si>
  <si>
    <t>DESVIACIÓN</t>
  </si>
  <si>
    <t>MIN</t>
  </si>
  <si>
    <t>MAX</t>
  </si>
  <si>
    <t>PRECIO TOTAL IVA INCLUIDO</t>
  </si>
  <si>
    <t>IVA</t>
  </si>
  <si>
    <t>UNIDAD MEDICA TOLCOROMA</t>
  </si>
  <si>
    <t>Tipo de examén</t>
  </si>
  <si>
    <t>Cantidades aproximadas</t>
  </si>
  <si>
    <t>Precio total IVA inlcuido</t>
  </si>
  <si>
    <t>Exámenes médico ocupacionales ingreso con énfasis osteomuscular y/o psicosocial</t>
  </si>
  <si>
    <t>Exámenes médico ocupacionales periódico con énfasis osteomuscular y/o psicosocial</t>
  </si>
  <si>
    <t>Exámenes médico ocupacionales de egreso</t>
  </si>
  <si>
    <t>Exámenes post incapacidad</t>
  </si>
  <si>
    <t>Exámenes psicosensométricos</t>
  </si>
  <si>
    <t>Optometría</t>
  </si>
  <si>
    <t xml:space="preserve">Espirometría </t>
  </si>
  <si>
    <t>Prueba de alcoholemia</t>
  </si>
  <si>
    <t>Prueba de laboratorio de perfil lipídico</t>
  </si>
  <si>
    <t>TOTAL</t>
  </si>
  <si>
    <t>CAJA DE COMPENSACION FAMILIAR CAFAM</t>
  </si>
  <si>
    <t>SOCIEDAD ENTORNO &amp; COMPAÑÍA LTDA</t>
  </si>
  <si>
    <t>Precio unitario sin IVA</t>
  </si>
  <si>
    <r>
      <t xml:space="preserve">Precio unitario </t>
    </r>
    <r>
      <rPr>
        <b/>
        <u/>
        <sz val="9"/>
        <color theme="1"/>
        <rFont val="Arial"/>
        <family val="2"/>
      </rPr>
      <t xml:space="preserve"> </t>
    </r>
    <r>
      <rPr>
        <b/>
        <sz val="9"/>
        <color theme="1"/>
        <rFont val="Arial"/>
        <family val="2"/>
      </rPr>
      <t>IVA incluido</t>
    </r>
  </si>
  <si>
    <t>PROMEDIO MEDICION</t>
  </si>
  <si>
    <t>LOS DATOS PROPORCIONADOS SERÁN TRATADOS DE ACUERDO A LA POLÍTICA DE TRATAMIENTO DE DATOS PERSONALES DEL ICBF Y A LA LEY 1581 DE 2012</t>
  </si>
  <si>
    <t>Fecha:</t>
  </si>
  <si>
    <t>Empresa:</t>
  </si>
  <si>
    <t>Nit:</t>
  </si>
  <si>
    <t>Contacto:</t>
  </si>
  <si>
    <t>E-Mail:</t>
  </si>
  <si>
    <t>Cargo:</t>
  </si>
  <si>
    <t>ITEM</t>
  </si>
  <si>
    <t>Objeto</t>
  </si>
  <si>
    <t>INSTRUCCIONES PARA EL DILIGENCIAMIENTO DEL FORMATO</t>
  </si>
  <si>
    <t>• Por favor diligenciar solo las celdas en AMARILLO.
• Revisar todos los requerimientos que se exponen en el documento "Ficha de Condiciones Técnicas Esenciales para la Prestación del Servicio y/o Entrega del Bien" (FCT) y Anexos; y formular su cotización en concordancia con estos, garantizando que los bienes y/o servicios ofrecidos cumplan en su totalidad con las especificaciones técnicas descritas en la FCT.
• El precio de la cotización deber ser expresados en PESOS COLOMBIANOS.
• Los precios deberán aproximarse por exceso o por defecto al entero más cercano así: (i) si es igual o superior a 50 centavos, se aproxima al entero siguiente; (ii) si es inferior a 50 centavos se baja al entero anterior.
• No modificar, agregar o quitar ningún ítem o sub-ítem.</t>
  </si>
  <si>
    <t xml:space="preserve">La presente cotización:  </t>
  </si>
  <si>
    <t>CANTIDAD</t>
  </si>
  <si>
    <t>$</t>
  </si>
  <si>
    <t>Clasificación de la Información:
Pública</t>
  </si>
  <si>
    <t>UNIDAD 
DE 
MEDIDA</t>
  </si>
  <si>
    <t>Tel fijo:</t>
  </si>
  <si>
    <t>Ciudad:</t>
  </si>
  <si>
    <t>Celular:</t>
  </si>
  <si>
    <r>
      <t xml:space="preserve">Tarifa IVA
</t>
    </r>
    <r>
      <rPr>
        <b/>
        <sz val="8"/>
        <color rgb="FFFF0000"/>
        <rFont val="Arial"/>
        <family val="2"/>
      </rPr>
      <t>(Nota 3)</t>
    </r>
  </si>
  <si>
    <t xml:space="preserve">Tiempo estimado de ejecución
</t>
  </si>
  <si>
    <r>
      <t xml:space="preserve">DESCRIPCION DEL PRODUCTO
</t>
    </r>
    <r>
      <rPr>
        <b/>
        <sz val="8"/>
        <color rgb="FFFF0000"/>
        <rFont val="Arial"/>
        <family val="2"/>
      </rPr>
      <t>(Nota 1 y 2)</t>
    </r>
  </si>
  <si>
    <r>
      <t xml:space="preserve">Precio unitario
IVA incluido
</t>
    </r>
    <r>
      <rPr>
        <b/>
        <sz val="8"/>
        <color rgb="FFFF0000"/>
        <rFont val="Arial"/>
        <family val="2"/>
      </rPr>
      <t>(Nota 3)</t>
    </r>
  </si>
  <si>
    <r>
      <t xml:space="preserve">Precio unitario  antes de IVA
</t>
    </r>
    <r>
      <rPr>
        <b/>
        <sz val="8"/>
        <color rgb="FFFF0000"/>
        <rFont val="Arial"/>
        <family val="2"/>
      </rPr>
      <t>(Nota 1)</t>
    </r>
  </si>
  <si>
    <t>FIRMA</t>
  </si>
  <si>
    <r>
      <t>SUMATORIA TOTAL PRECIOS</t>
    </r>
    <r>
      <rPr>
        <b/>
        <sz val="11"/>
        <color rgb="FFFF0000"/>
        <rFont val="Arial Narrow"/>
        <family val="2"/>
      </rPr>
      <t xml:space="preserve"> </t>
    </r>
    <r>
      <rPr>
        <b/>
        <sz val="8"/>
        <color rgb="FFFF0000"/>
        <rFont val="Arial Narrow"/>
        <family val="2"/>
      </rPr>
      <t>(Nota 4)</t>
    </r>
  </si>
  <si>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servicio y contrato correspondiente.
• Incluye todos los impuestos, tasas y contribuciones establecidos por las diferentes autoridades nacionales, departamentales o municipales y dentro de estos mismos niveles territoriales, los impuestos, tasas y contribuciones establecidos por las diferentes autoridades ambientales, que afecten el contrato y las actividades que de él se deriven.
• Se remite como parte del estudio de sector, previo a la contratación, y no implica ninguna obligación de contratar.
• Tiene una vigencia de 90 días a partir de la fecha de diligenciamiento.</t>
  </si>
  <si>
    <t>República de Colombia
Instituto Colombiano de Bienestar Familiar- Regional Bogota
Cecilia de la Fuente de Lleras 
Grupo Administrativo</t>
  </si>
  <si>
    <t>CONTRATAR SUMINISTRO AGRICOLA PARA EL MEJORAMIENTO DE CALIDAD DE VIDA DE LA POBLACION CAMPESINA, EL APOYO A PEQUEÑOS Y MEDIANOS PRODUCTORES AFECTADOS POR LA EMERGENCIA SOCIAL PRODUCTO DE LAS  INVERNALES.</t>
  </si>
  <si>
    <t>Nota 1: El costo del suministro agricola, deberá incluir todos los costos directos e indirectos, imprevistos, transporte, impuestos, tasas y contribuciones y demás erogaciones, conforme a lo establecido en el documento "Ficha de Condiciones Técnicas" (FCT).
Nota 2: El proponente deberá tener en cuenta todas las especificaciones establecidas en la "Ficha de Condiciones Técnicas" (FCT), para el cumplimiento del objeto contractual.
Nota 3:  Asignar precio sin incluir el IVA en las celdas de la columna "Precio unitario antes de IVA" y asignar la tarifa de IVA que corresponda en la casilla "Tarifa IVA%".
Nota 4: Si remite su cotización mediante el módulo de Solicitud de información a proveedores en la pagina del ICBF, en la respuesta a la pregunta 1 debe incluir la sumatoria del valor total de la cotización.</t>
  </si>
  <si>
    <t>TANQUES DE ALMACENAMIENTO DE AGUA CONICOS DE 500 LT ALTOS</t>
  </si>
  <si>
    <t>TANQUES DE ALMACENAMIENTO DE AGUA CONICOS DE 1000 LT ALTOS</t>
  </si>
  <si>
    <t>TANQUES DE ALMACENAMIENTO DE AGUA CONICOS DE 2000 LT ALTOS</t>
  </si>
  <si>
    <t>UNID</t>
  </si>
  <si>
    <t>GUADAÑAS (trabajo pesado)</t>
  </si>
  <si>
    <t>MOTOSIERRAS (trabajo pesado)</t>
  </si>
  <si>
    <t>ALAMBRE DE PUAS CALIBRE 12.5 ROLLO X 350 METROS</t>
  </si>
  <si>
    <t>ALAMBRE DE PUAS CALIBRE 14 ROLLO X 350 METROS</t>
  </si>
  <si>
    <r>
      <t>SOLICITUD DE COTIZACIÓN No. I</t>
    </r>
    <r>
      <rPr>
        <sz val="8"/>
        <color theme="1"/>
        <rFont val="Arial"/>
        <family val="2"/>
      </rPr>
      <t>CBF-CPS-211</t>
    </r>
    <r>
      <rPr>
        <sz val="8"/>
        <rFont val="Arial"/>
        <family val="2"/>
      </rPr>
      <t>-2026-CUNDINAMARCA Y BOYACA</t>
    </r>
  </si>
  <si>
    <t>El plazo de ejecución es hasta el 15 de agosto del 2026 o hasta que se agoten los recursos.</t>
  </si>
  <si>
    <t>FUMIGADORAS MANUALES DE 20 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</si>
</sst>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 #,##0_-;\-&quot;$&quot;\ * #,##0_-;_-&quot;$&quot;\ * &quot;-&quot;_-;_-@_-"/>
    <numFmt numFmtId="41" formatCode="_-* #,##0_-;\-* #,##0_-;_-* &quot;-&quot;_-;_-@_-"/>
    <numFmt numFmtId="43" formatCode="_-* #,##0.00_-;\-* #,##0.00_-;_-* &quot;-&quot;??_-;_-@_-"/>
    <numFmt numFmtId="164" formatCode="_-&quot;$&quot;* #,##0.00_-;\-&quot;$&quot;* #,##0.00_-;_-&quot;$&quot;* &quot;-&quot;??_-;_-@_-"/>
    <numFmt numFmtId="165" formatCode="_(&quot;$&quot;\ * #,##0.00_);_(&quot;$&quot;\ * \(#,##0.00\);_(&quot;$&quot;\ * &quot;-&quot;??_);_(@_)"/>
    <numFmt numFmtId="166" formatCode="0\ &quot;Meses&quot;"/>
    <numFmt numFmtId="167" formatCode="&quot;$&quot;\ #,##0"/>
    <numFmt numFmtId="168" formatCode="&quot;$&quot;#,##0"/>
    <numFmt numFmtId="169" formatCode="_ * #,##0.00_ ;_ * \-#,##0.00_ ;_ * &quot;-&quot;??_ ;_ @_ "/>
    <numFmt numFmtId="170" formatCode="_ &quot;$&quot;\ * #,##0.00_ ;_ &quot;$&quot;\ * \-#,##0.00_ ;_ &quot;$&quot;\ * &quot;-&quot;??_ ;_ @_ "/>
    <numFmt numFmtId="171" formatCode="_-&quot;$&quot;* #,##0_-;\-&quot;$&quot;* #,##0_-;_-&quot;$&quot;* &quot;-&quot;??_-;_-@_-"/>
    <numFmt numFmtId="172" formatCode="[$-240A]d&quot; de &quot;mmmm&quot; de &quot;yyyy;@"/>
  </numFmts>
  <fonts count="34">
    <font>
      <sz val="11"/>
      <color theme="1"/>
      <name val="Calibri"/>
      <family val="2"/>
      <scheme val="minor"/>
    </font>
    <font>
      <sz val="11"/>
      <color theme="1"/>
      <name val="Calibri"/>
      <family val="2"/>
      <scheme val="minor"/>
    </font>
    <font>
      <sz val="11"/>
      <color theme="1"/>
      <name val="Arial"/>
      <family val="2"/>
    </font>
    <font>
      <sz val="10"/>
      <color theme="1"/>
      <name val="Arial"/>
      <family val="2"/>
    </font>
    <font>
      <b/>
      <sz val="10"/>
      <color theme="1"/>
      <name val="Arial"/>
      <family val="2"/>
    </font>
    <font>
      <sz val="10"/>
      <name val="Arial"/>
      <family val="2"/>
    </font>
    <font>
      <b/>
      <sz val="11"/>
      <color theme="1"/>
      <name val="Calibri"/>
      <family val="2"/>
      <scheme val="minor"/>
    </font>
    <font>
      <sz val="10"/>
      <color theme="1"/>
      <name val="Calibri"/>
      <family val="2"/>
      <scheme val="minor"/>
    </font>
    <font>
      <b/>
      <sz val="9"/>
      <color theme="1"/>
      <name val="Arial"/>
      <family val="2"/>
    </font>
    <font>
      <u/>
      <sz val="11"/>
      <color theme="10"/>
      <name val="Calibri"/>
      <family val="2"/>
    </font>
    <font>
      <sz val="8"/>
      <color theme="1"/>
      <name val="Arial"/>
      <family val="2"/>
    </font>
    <font>
      <b/>
      <sz val="8"/>
      <color theme="1"/>
      <name val="Arial"/>
      <family val="2"/>
    </font>
    <font>
      <b/>
      <u/>
      <sz val="9"/>
      <color theme="1"/>
      <name val="Arial"/>
      <family val="2"/>
    </font>
    <font>
      <sz val="8"/>
      <color rgb="FF000000"/>
      <name val="Arial"/>
      <family val="2"/>
    </font>
    <font>
      <sz val="8"/>
      <color theme="1"/>
      <name val="Calibri"/>
      <family val="2"/>
      <scheme val="minor"/>
    </font>
    <font>
      <b/>
      <sz val="8"/>
      <color rgb="FF000000"/>
      <name val="Arial"/>
      <family val="2"/>
    </font>
    <font>
      <b/>
      <sz val="8"/>
      <color theme="1"/>
      <name val="Calibri"/>
      <family val="2"/>
      <scheme val="minor"/>
    </font>
    <font>
      <b/>
      <sz val="10"/>
      <color theme="1"/>
      <name val="Calibri"/>
      <family val="2"/>
      <scheme val="minor"/>
    </font>
    <font>
      <sz val="10"/>
      <color theme="1"/>
      <name val="Zurich BT"/>
      <family val="2"/>
    </font>
    <font>
      <sz val="10"/>
      <name val="Zurich BT"/>
    </font>
    <font>
      <b/>
      <sz val="10"/>
      <color theme="1"/>
      <name val="Arial Narrow"/>
      <family val="2"/>
    </font>
    <font>
      <b/>
      <sz val="8"/>
      <color rgb="FFFF0000"/>
      <name val="Arial Narrow"/>
      <family val="2"/>
    </font>
    <font>
      <b/>
      <sz val="11"/>
      <color theme="1"/>
      <name val="Arial Narrow"/>
      <family val="2"/>
    </font>
    <font>
      <b/>
      <sz val="11"/>
      <color rgb="FFFF0000"/>
      <name val="Arial Narrow"/>
      <family val="2"/>
    </font>
    <font>
      <sz val="9"/>
      <color theme="1"/>
      <name val="Arial"/>
      <family val="2"/>
    </font>
    <font>
      <b/>
      <sz val="8"/>
      <color rgb="FFFF0000"/>
      <name val="Arial"/>
      <family val="2"/>
    </font>
    <font>
      <sz val="8"/>
      <name val="Arial"/>
      <family val="2"/>
    </font>
    <font>
      <b/>
      <sz val="8"/>
      <name val="Arial"/>
      <family val="2"/>
    </font>
    <font>
      <sz val="10"/>
      <color rgb="FF000000"/>
      <name val="Arial"/>
      <family val="2"/>
    </font>
    <font>
      <sz val="9"/>
      <name val="Arial"/>
      <family val="2"/>
    </font>
    <font>
      <b/>
      <sz val="8"/>
      <color theme="1"/>
      <name val="Arial Narrow"/>
      <family val="2"/>
    </font>
    <font>
      <b/>
      <sz val="16"/>
      <color theme="1"/>
      <name val="Calibri"/>
      <family val="2"/>
      <scheme val="minor"/>
    </font>
    <font>
      <sz val="9"/>
      <color rgb="FF000000"/>
      <name val="Arial"/>
      <family val="2"/>
    </font>
    <font>
      <sz val="10"/>
      <color rgb="FF000000"/>
      <name val="Arial"/>
      <family val="2"/>
      <charset val="1"/>
    </font>
  </fonts>
  <fills count="6">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tint="-4.9989318521683403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bottom style="thin">
        <color indexed="64"/>
      </bottom>
      <diagonal/>
    </border>
    <border>
      <left style="thin">
        <color indexed="64"/>
      </left>
      <right style="thin">
        <color theme="0" tint="-0.499984740745262"/>
      </right>
      <top style="thin">
        <color indexed="64"/>
      </top>
      <bottom/>
      <diagonal/>
    </border>
    <border>
      <left style="thin">
        <color indexed="64"/>
      </left>
      <right style="thin">
        <color theme="0" tint="-0.499984740745262"/>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27">
    <xf numFmtId="0" fontId="0" fillId="0" borderId="0"/>
    <xf numFmtId="9" fontId="1" fillId="0" borderId="0" applyFont="0" applyFill="0" applyBorder="0" applyAlignment="0" applyProtection="0"/>
    <xf numFmtId="0" fontId="2" fillId="0" borderId="0"/>
    <xf numFmtId="0" fontId="9" fillId="0" borderId="0" applyNumberFormat="0" applyFill="0" applyBorder="0" applyAlignment="0" applyProtection="0">
      <alignment vertical="top"/>
      <protection locked="0"/>
    </xf>
    <xf numFmtId="165" fontId="1" fillId="0" borderId="0" applyFont="0" applyFill="0" applyBorder="0" applyAlignment="0" applyProtection="0"/>
    <xf numFmtId="0" fontId="18" fillId="0" borderId="0"/>
    <xf numFmtId="164" fontId="1" fillId="0" borderId="0" applyFont="0" applyFill="0" applyBorder="0" applyAlignment="0" applyProtection="0"/>
    <xf numFmtId="0" fontId="5" fillId="0" borderId="0"/>
    <xf numFmtId="0" fontId="2" fillId="0" borderId="0"/>
    <xf numFmtId="0" fontId="19" fillId="0" borderId="0"/>
    <xf numFmtId="9" fontId="19" fillId="0" borderId="0" applyFont="0" applyFill="0" applyBorder="0" applyAlignment="0" applyProtection="0"/>
    <xf numFmtId="43" fontId="2" fillId="0" borderId="0" applyFont="0" applyFill="0" applyBorder="0" applyAlignment="0" applyProtection="0"/>
    <xf numFmtId="169"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5" fillId="0" borderId="0"/>
    <xf numFmtId="0" fontId="2" fillId="0" borderId="0"/>
    <xf numFmtId="0" fontId="19" fillId="0" borderId="0"/>
    <xf numFmtId="9"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3"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0" fontId="1" fillId="0" borderId="0"/>
  </cellStyleXfs>
  <cellXfs count="133">
    <xf numFmtId="0" fontId="0" fillId="0" borderId="0" xfId="0"/>
    <xf numFmtId="167" fontId="10" fillId="3" borderId="3" xfId="2" applyNumberFormat="1" applyFont="1" applyFill="1" applyBorder="1" applyAlignment="1" applyProtection="1">
      <alignment vertical="center"/>
      <protection locked="0" hidden="1"/>
    </xf>
    <xf numFmtId="167" fontId="10" fillId="0" borderId="1" xfId="2" applyNumberFormat="1" applyFont="1" applyBorder="1" applyAlignment="1">
      <alignment vertical="center"/>
    </xf>
    <xf numFmtId="167" fontId="11" fillId="5" borderId="1" xfId="2" applyNumberFormat="1" applyFont="1" applyFill="1" applyBorder="1" applyAlignment="1">
      <alignment vertical="center"/>
    </xf>
    <xf numFmtId="0" fontId="10" fillId="5" borderId="1" xfId="0" applyFont="1" applyFill="1" applyBorder="1" applyAlignment="1">
      <alignment horizontal="center" vertical="center" wrapText="1"/>
    </xf>
    <xf numFmtId="167" fontId="10" fillId="3" borderId="3" xfId="2" applyNumberFormat="1" applyFont="1" applyFill="1" applyBorder="1" applyAlignment="1" applyProtection="1">
      <alignment horizontal="center" vertical="center"/>
      <protection locked="0" hidden="1"/>
    </xf>
    <xf numFmtId="167" fontId="10" fillId="0" borderId="1" xfId="2" applyNumberFormat="1" applyFont="1" applyBorder="1" applyAlignment="1">
      <alignment horizontal="center" vertical="center"/>
    </xf>
    <xf numFmtId="167" fontId="11" fillId="5" borderId="1" xfId="2" applyNumberFormat="1" applyFont="1" applyFill="1" applyBorder="1" applyAlignment="1">
      <alignment horizontal="center" vertical="center"/>
    </xf>
    <xf numFmtId="0" fontId="6" fillId="0" borderId="0" xfId="0" applyFont="1"/>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Alignment="1">
      <alignment vertical="center"/>
    </xf>
    <xf numFmtId="0" fontId="6" fillId="2" borderId="1" xfId="0" applyFont="1" applyFill="1" applyBorder="1" applyAlignment="1">
      <alignment horizontal="center"/>
    </xf>
    <xf numFmtId="9" fontId="0" fillId="0" borderId="1" xfId="0" applyNumberFormat="1" applyBorder="1" applyAlignment="1">
      <alignment horizontal="center"/>
    </xf>
    <xf numFmtId="168" fontId="13" fillId="0" borderId="1" xfId="0" applyNumberFormat="1" applyFont="1" applyBorder="1" applyAlignment="1">
      <alignment horizontal="right" vertical="center" wrapText="1"/>
    </xf>
    <xf numFmtId="0" fontId="14" fillId="0" borderId="0" xfId="0" applyFont="1"/>
    <xf numFmtId="168" fontId="15" fillId="0" borderId="1" xfId="0" applyNumberFormat="1" applyFont="1" applyBorder="1" applyAlignment="1">
      <alignment horizontal="right" vertical="center" wrapText="1"/>
    </xf>
    <xf numFmtId="0" fontId="16" fillId="0" borderId="0" xfId="0" applyFont="1"/>
    <xf numFmtId="0" fontId="7" fillId="0" borderId="0" xfId="0" applyFont="1" applyAlignment="1">
      <alignment vertical="center"/>
    </xf>
    <xf numFmtId="0" fontId="7" fillId="0" borderId="0" xfId="0" applyFont="1"/>
    <xf numFmtId="167" fontId="11" fillId="2" borderId="4" xfId="0" applyNumberFormat="1" applyFont="1" applyFill="1" applyBorder="1" applyAlignment="1">
      <alignment horizontal="center" vertical="center" wrapText="1"/>
    </xf>
    <xf numFmtId="0" fontId="6" fillId="2" borderId="0" xfId="0" applyFont="1" applyFill="1" applyAlignment="1">
      <alignment horizontal="center"/>
    </xf>
    <xf numFmtId="9" fontId="0" fillId="0" borderId="0" xfId="0" applyNumberFormat="1" applyAlignment="1">
      <alignment horizontal="center"/>
    </xf>
    <xf numFmtId="0" fontId="8" fillId="2" borderId="18" xfId="2" applyFont="1" applyFill="1" applyBorder="1" applyAlignment="1">
      <alignment horizontal="center" vertical="center" wrapText="1"/>
    </xf>
    <xf numFmtId="0" fontId="8" fillId="2" borderId="19" xfId="2" applyFont="1" applyFill="1" applyBorder="1" applyAlignment="1">
      <alignment horizontal="center" vertical="center" wrapText="1"/>
    </xf>
    <xf numFmtId="0" fontId="11" fillId="2" borderId="4" xfId="0" applyFont="1" applyFill="1" applyBorder="1" applyAlignment="1">
      <alignment horizontal="center" vertical="center" wrapText="1"/>
    </xf>
    <xf numFmtId="167" fontId="10" fillId="5" borderId="3" xfId="0" applyNumberFormat="1" applyFont="1" applyFill="1" applyBorder="1" applyAlignment="1">
      <alignment horizontal="center" vertical="center" wrapText="1"/>
    </xf>
    <xf numFmtId="0" fontId="0" fillId="0" borderId="0" xfId="0" applyAlignment="1">
      <alignment horizontal="left"/>
    </xf>
    <xf numFmtId="0" fontId="0" fillId="0" borderId="0" xfId="0" applyAlignment="1">
      <alignment horizontal="left" wrapText="1"/>
    </xf>
    <xf numFmtId="171" fontId="3" fillId="3" borderId="1" xfId="6" applyNumberFormat="1" applyFont="1" applyFill="1" applyBorder="1" applyAlignment="1" applyProtection="1">
      <alignment horizontal="center" vertical="center" wrapText="1"/>
    </xf>
    <xf numFmtId="0" fontId="4" fillId="0" borderId="0" xfId="0" applyFont="1" applyAlignment="1">
      <alignment vertical="center" wrapText="1"/>
    </xf>
    <xf numFmtId="0" fontId="4" fillId="0" borderId="9"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horizontal="center" vertical="center" wrapText="1"/>
    </xf>
    <xf numFmtId="171" fontId="4" fillId="3" borderId="1" xfId="6" applyNumberFormat="1" applyFont="1" applyFill="1" applyBorder="1" applyAlignment="1" applyProtection="1">
      <alignment horizontal="left" vertical="center" wrapText="1"/>
    </xf>
    <xf numFmtId="168" fontId="4" fillId="3" borderId="1" xfId="1" applyNumberFormat="1" applyFont="1" applyFill="1" applyBorder="1" applyAlignment="1" applyProtection="1">
      <alignment horizontal="left" vertical="center"/>
      <protection locked="0" hidden="1"/>
    </xf>
    <xf numFmtId="0" fontId="11" fillId="0" borderId="1" xfId="0" applyFont="1" applyBorder="1" applyAlignment="1">
      <alignment horizontal="center" vertical="center" wrapText="1"/>
    </xf>
    <xf numFmtId="0" fontId="11" fillId="0" borderId="10" xfId="0" applyFont="1" applyBorder="1" applyAlignment="1">
      <alignment horizontal="center" vertical="center" wrapText="1"/>
    </xf>
    <xf numFmtId="171" fontId="11" fillId="0" borderId="0" xfId="0" applyNumberFormat="1" applyFont="1" applyAlignment="1">
      <alignment horizontal="center" vertical="center" wrapText="1"/>
    </xf>
    <xf numFmtId="171" fontId="11" fillId="0" borderId="9" xfId="0" applyNumberFormat="1" applyFont="1" applyBorder="1" applyAlignment="1">
      <alignment horizontal="center" vertical="center" wrapText="1"/>
    </xf>
    <xf numFmtId="166" fontId="27" fillId="0" borderId="3" xfId="0" applyNumberFormat="1" applyFont="1" applyBorder="1" applyAlignment="1">
      <alignment horizontal="center" vertical="center" wrapText="1"/>
    </xf>
    <xf numFmtId="171" fontId="11" fillId="3" borderId="1" xfId="0" applyNumberFormat="1" applyFont="1" applyFill="1" applyBorder="1" applyAlignment="1">
      <alignment horizontal="center" vertical="center" wrapText="1"/>
    </xf>
    <xf numFmtId="0" fontId="11" fillId="0" borderId="0" xfId="0" applyFont="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0" fillId="0" borderId="0" xfId="0" applyAlignment="1">
      <alignment horizontal="center"/>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11" fillId="0" borderId="4" xfId="0" applyFont="1" applyBorder="1" applyAlignment="1">
      <alignment horizontal="left" vertical="center" wrapText="1"/>
    </xf>
    <xf numFmtId="0" fontId="11" fillId="0" borderId="18" xfId="0" applyFont="1" applyBorder="1" applyAlignment="1">
      <alignment horizontal="left" vertical="center" wrapText="1"/>
    </xf>
    <xf numFmtId="0" fontId="11" fillId="0" borderId="2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3" fillId="3" borderId="1" xfId="0" applyFont="1" applyFill="1" applyBorder="1" applyAlignment="1" applyProtection="1">
      <alignment horizontal="left" vertical="center" wrapText="1"/>
      <protection locked="0" hidden="1"/>
    </xf>
    <xf numFmtId="0" fontId="3" fillId="3" borderId="1" xfId="0" applyFont="1" applyFill="1" applyBorder="1" applyAlignment="1" applyProtection="1">
      <alignment vertical="center" wrapText="1"/>
      <protection locked="0" hidden="1"/>
    </xf>
    <xf numFmtId="0" fontId="28" fillId="0" borderId="1" xfId="0" applyFont="1" applyBorder="1" applyAlignment="1">
      <alignment vertical="center" wrapText="1"/>
    </xf>
    <xf numFmtId="172" fontId="29" fillId="3" borderId="1" xfId="0" applyNumberFormat="1" applyFont="1" applyFill="1" applyBorder="1" applyAlignment="1" applyProtection="1">
      <alignment horizontal="center" vertical="center" wrapText="1"/>
      <protection locked="0" hidden="1"/>
    </xf>
    <xf numFmtId="0" fontId="11" fillId="0" borderId="21" xfId="0" applyFont="1" applyBorder="1" applyAlignment="1">
      <alignment horizontal="center" vertical="center"/>
    </xf>
    <xf numFmtId="0" fontId="13" fillId="0" borderId="1" xfId="0" applyFont="1" applyBorder="1" applyAlignment="1">
      <alignment horizontal="center" vertical="center"/>
    </xf>
    <xf numFmtId="168" fontId="3" fillId="3" borderId="3" xfId="1" applyNumberFormat="1" applyFont="1" applyFill="1" applyBorder="1" applyAlignment="1" applyProtection="1">
      <alignment horizontal="right" vertical="center"/>
      <protection locked="0" hidden="1"/>
    </xf>
    <xf numFmtId="0" fontId="4" fillId="0" borderId="0" xfId="0" applyFont="1" applyAlignment="1">
      <alignment vertical="center"/>
    </xf>
    <xf numFmtId="0" fontId="4" fillId="0" borderId="7" xfId="0" applyFont="1" applyBorder="1" applyAlignment="1">
      <alignment vertical="center"/>
    </xf>
    <xf numFmtId="0" fontId="3" fillId="3" borderId="1" xfId="0" applyFont="1" applyFill="1" applyBorder="1" applyAlignment="1" applyProtection="1">
      <alignment horizontal="center" vertical="center"/>
      <protection locked="0" hidden="1"/>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32" fillId="0" borderId="1" xfId="0" applyFont="1" applyBorder="1" applyAlignment="1">
      <alignment horizontal="center" vertical="center"/>
    </xf>
    <xf numFmtId="0" fontId="33" fillId="0" borderId="3" xfId="0" applyFont="1" applyBorder="1" applyAlignment="1">
      <alignment horizontal="center" vertical="center" wrapText="1"/>
    </xf>
    <xf numFmtId="168" fontId="3" fillId="3" borderId="1" xfId="1" applyNumberFormat="1" applyFont="1" applyFill="1" applyBorder="1" applyAlignment="1" applyProtection="1">
      <alignment horizontal="right" vertical="center"/>
      <protection locked="0" hidden="1"/>
    </xf>
    <xf numFmtId="0" fontId="3" fillId="0" borderId="1" xfId="0" applyFont="1" applyBorder="1" applyAlignment="1">
      <alignment horizontal="justify" vertical="center"/>
    </xf>
    <xf numFmtId="0" fontId="13" fillId="0" borderId="19" xfId="0" applyFont="1" applyBorder="1" applyAlignment="1">
      <alignment horizontal="center" vertical="center"/>
    </xf>
    <xf numFmtId="0" fontId="33" fillId="0" borderId="8" xfId="0" applyFont="1" applyBorder="1" applyAlignment="1">
      <alignment horizontal="center" vertical="center" wrapText="1"/>
    </xf>
    <xf numFmtId="0" fontId="3" fillId="0" borderId="1" xfId="0" applyFont="1" applyBorder="1"/>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0" borderId="4" xfId="0" applyFont="1" applyBorder="1" applyAlignment="1">
      <alignment horizontal="justify" vertical="center" wrapText="1"/>
    </xf>
    <xf numFmtId="0" fontId="10" fillId="0" borderId="5" xfId="0" applyFont="1" applyBorder="1" applyAlignment="1">
      <alignment horizontal="justify" vertical="center" wrapText="1"/>
    </xf>
    <xf numFmtId="0" fontId="10" fillId="0" borderId="3" xfId="0" applyFont="1" applyBorder="1" applyAlignment="1">
      <alignment horizontal="justify" vertical="center" wrapText="1"/>
    </xf>
    <xf numFmtId="0" fontId="4" fillId="0" borderId="20" xfId="0" applyFont="1" applyBorder="1" applyAlignment="1">
      <alignment horizontal="center" vertical="center" wrapText="1"/>
    </xf>
    <xf numFmtId="0" fontId="4" fillId="0" borderId="10" xfId="0" applyFont="1" applyBorder="1" applyAlignment="1">
      <alignment horizontal="center" vertical="center" wrapText="1"/>
    </xf>
    <xf numFmtId="0" fontId="27" fillId="2" borderId="4" xfId="0" applyFont="1" applyFill="1" applyBorder="1" applyAlignment="1">
      <alignment horizontal="center" vertical="center" wrapText="1"/>
    </xf>
    <xf numFmtId="0" fontId="27" fillId="2" borderId="3" xfId="0" applyFont="1" applyFill="1" applyBorder="1" applyAlignment="1">
      <alignment horizontal="center" vertical="center" wrapText="1"/>
    </xf>
    <xf numFmtId="166" fontId="26" fillId="0" borderId="4" xfId="0" applyNumberFormat="1" applyFont="1" applyBorder="1" applyAlignment="1">
      <alignment horizontal="justify" vertical="center" wrapText="1"/>
    </xf>
    <xf numFmtId="166" fontId="26" fillId="0" borderId="3" xfId="0" applyNumberFormat="1" applyFont="1" applyBorder="1" applyAlignment="1">
      <alignment horizontal="justify"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20" xfId="0" applyFont="1" applyBorder="1" applyAlignment="1">
      <alignment horizontal="justify" vertical="top" wrapText="1"/>
    </xf>
    <xf numFmtId="0" fontId="10" fillId="0" borderId="10" xfId="0" applyFont="1" applyBorder="1" applyAlignment="1">
      <alignment horizontal="justify" vertical="top" wrapText="1"/>
    </xf>
    <xf numFmtId="0" fontId="10" fillId="0" borderId="11" xfId="0" applyFont="1" applyBorder="1" applyAlignment="1">
      <alignment horizontal="justify" vertical="top" wrapText="1"/>
    </xf>
    <xf numFmtId="0" fontId="10" fillId="0" borderId="19" xfId="0" applyFont="1" applyBorder="1" applyAlignment="1">
      <alignment horizontal="justify" vertical="top"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26" fillId="0" borderId="4" xfId="0" applyFont="1" applyBorder="1" applyAlignment="1">
      <alignment horizontal="justify" vertical="top" wrapText="1"/>
    </xf>
    <xf numFmtId="0" fontId="26" fillId="0" borderId="5" xfId="0" applyFont="1" applyBorder="1" applyAlignment="1">
      <alignment horizontal="justify" vertical="top" wrapText="1"/>
    </xf>
    <xf numFmtId="0" fontId="26" fillId="0" borderId="3" xfId="0" applyFont="1" applyBorder="1" applyAlignment="1">
      <alignment horizontal="justify" vertical="top" wrapText="1"/>
    </xf>
    <xf numFmtId="0" fontId="3" fillId="3" borderId="4" xfId="0" applyFont="1" applyFill="1" applyBorder="1" applyAlignment="1" applyProtection="1">
      <alignment horizontal="left" vertical="center" wrapText="1"/>
      <protection locked="0" hidden="1"/>
    </xf>
    <xf numFmtId="0" fontId="3" fillId="3" borderId="3" xfId="0" applyFont="1" applyFill="1" applyBorder="1" applyAlignment="1" applyProtection="1">
      <alignment horizontal="left" vertical="center" wrapText="1"/>
      <protection locked="0" hidden="1"/>
    </xf>
    <xf numFmtId="0" fontId="22" fillId="0" borderId="19" xfId="0" applyFont="1" applyBorder="1" applyAlignment="1">
      <alignment horizontal="left" vertical="center"/>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31" fillId="0" borderId="1" xfId="0" applyFont="1" applyBorder="1" applyAlignment="1">
      <alignment horizontal="center"/>
    </xf>
    <xf numFmtId="0" fontId="24" fillId="0" borderId="1" xfId="0" applyFont="1" applyBorder="1" applyAlignment="1">
      <alignment horizontal="justify" vertical="top" wrapText="1"/>
    </xf>
    <xf numFmtId="0" fontId="24" fillId="0" borderId="1" xfId="0" applyFont="1" applyBorder="1" applyAlignment="1">
      <alignment horizontal="justify" vertical="top"/>
    </xf>
    <xf numFmtId="0" fontId="20" fillId="2" borderId="1" xfId="0" applyFont="1" applyFill="1" applyBorder="1" applyAlignment="1">
      <alignment horizontal="left" wrapText="1"/>
    </xf>
    <xf numFmtId="0" fontId="30" fillId="0" borderId="1" xfId="0" applyFont="1" applyBorder="1" applyAlignment="1">
      <alignment horizontal="left" vertical="top" wrapText="1"/>
    </xf>
    <xf numFmtId="0" fontId="17" fillId="4" borderId="1" xfId="0" applyFont="1" applyFill="1" applyBorder="1" applyAlignment="1">
      <alignment horizontal="center" vertical="center" wrapText="1"/>
    </xf>
    <xf numFmtId="0" fontId="17" fillId="4" borderId="1" xfId="0" applyFont="1" applyFill="1" applyBorder="1" applyAlignment="1">
      <alignment horizontal="center" vertical="center"/>
    </xf>
    <xf numFmtId="0" fontId="8" fillId="2" borderId="16" xfId="2" applyFont="1" applyFill="1" applyBorder="1" applyAlignment="1">
      <alignment horizontal="center" vertical="center" wrapText="1"/>
    </xf>
    <xf numFmtId="0" fontId="8" fillId="2" borderId="17" xfId="2" applyFont="1" applyFill="1" applyBorder="1" applyAlignment="1">
      <alignment horizontal="center" vertical="center" wrapText="1"/>
    </xf>
    <xf numFmtId="0" fontId="8" fillId="2" borderId="14" xfId="2" applyFont="1" applyFill="1" applyBorder="1" applyAlignment="1">
      <alignment horizontal="center" vertical="center" wrapText="1"/>
    </xf>
    <xf numFmtId="0" fontId="8" fillId="2" borderId="15" xfId="2" applyFont="1" applyFill="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center" vertical="center"/>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8" fillId="2" borderId="1" xfId="2" applyFont="1" applyFill="1" applyBorder="1" applyAlignment="1">
      <alignment horizontal="center" vertical="center" wrapText="1"/>
    </xf>
    <xf numFmtId="0" fontId="8" fillId="2" borderId="10" xfId="2" applyFont="1" applyFill="1" applyBorder="1" applyAlignment="1">
      <alignment horizontal="center" vertical="center" wrapText="1"/>
    </xf>
    <xf numFmtId="0" fontId="8" fillId="2" borderId="11" xfId="2" applyFont="1" applyFill="1" applyBorder="1" applyAlignment="1">
      <alignment horizontal="center" vertical="center" wrapText="1"/>
    </xf>
    <xf numFmtId="0" fontId="8" fillId="2" borderId="0" xfId="2" applyFont="1" applyFill="1" applyAlignment="1">
      <alignment horizontal="center" vertical="center" wrapText="1"/>
    </xf>
    <xf numFmtId="0" fontId="8" fillId="2" borderId="9"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11" fillId="2" borderId="12"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11" fillId="2" borderId="1" xfId="0" applyFont="1" applyFill="1" applyBorder="1" applyAlignment="1">
      <alignment horizontal="center" vertical="center" wrapText="1"/>
    </xf>
    <xf numFmtId="167" fontId="11" fillId="2" borderId="4" xfId="0" applyNumberFormat="1" applyFont="1" applyFill="1" applyBorder="1" applyAlignment="1">
      <alignment horizontal="center" vertical="center" wrapText="1"/>
    </xf>
    <xf numFmtId="167" fontId="11" fillId="2" borderId="3" xfId="0" applyNumberFormat="1" applyFont="1" applyFill="1" applyBorder="1" applyAlignment="1">
      <alignment horizontal="center" vertical="center" wrapText="1"/>
    </xf>
  </cellXfs>
  <cellStyles count="27">
    <cellStyle name="Hipervínculo 2" xfId="3" xr:uid="{00000000-0005-0000-0000-000000000000}"/>
    <cellStyle name="Millares [0] 2" xfId="19" xr:uid="{00000000-0005-0000-0000-000001000000}"/>
    <cellStyle name="Millares [0] 2 2" xfId="22" xr:uid="{00000000-0005-0000-0000-000002000000}"/>
    <cellStyle name="Millares [0] 3" xfId="25" xr:uid="{00000000-0005-0000-0000-000003000000}"/>
    <cellStyle name="Millares 2" xfId="11" xr:uid="{00000000-0005-0000-0000-000004000000}"/>
    <cellStyle name="Millares 2 2" xfId="21" xr:uid="{00000000-0005-0000-0000-000005000000}"/>
    <cellStyle name="Millares 5" xfId="12" xr:uid="{00000000-0005-0000-0000-000006000000}"/>
    <cellStyle name="Moneda [0] 2" xfId="20" xr:uid="{00000000-0005-0000-0000-000008000000}"/>
    <cellStyle name="Moneda [0] 2 2" xfId="23" xr:uid="{00000000-0005-0000-0000-000009000000}"/>
    <cellStyle name="Moneda [0] 3" xfId="24" xr:uid="{00000000-0005-0000-0000-00000A000000}"/>
    <cellStyle name="Moneda 2" xfId="6" xr:uid="{00000000-0005-0000-0000-00000B000000}"/>
    <cellStyle name="Moneda 3" xfId="4" xr:uid="{00000000-0005-0000-0000-00000C000000}"/>
    <cellStyle name="Moneda 4" xfId="13" xr:uid="{00000000-0005-0000-0000-00000D000000}"/>
    <cellStyle name="Moneda 5" xfId="14" xr:uid="{00000000-0005-0000-0000-00000E000000}"/>
    <cellStyle name="Normal" xfId="0" builtinId="0"/>
    <cellStyle name="Normal 2" xfId="8" xr:uid="{00000000-0005-0000-0000-000010000000}"/>
    <cellStyle name="Normal 2 2" xfId="5" xr:uid="{00000000-0005-0000-0000-000011000000}"/>
    <cellStyle name="Normal 2 2 2" xfId="15" xr:uid="{00000000-0005-0000-0000-000012000000}"/>
    <cellStyle name="Normal 2 3" xfId="16" xr:uid="{00000000-0005-0000-0000-000013000000}"/>
    <cellStyle name="Normal 28" xfId="2" xr:uid="{00000000-0005-0000-0000-000014000000}"/>
    <cellStyle name="Normal 3" xfId="7" xr:uid="{00000000-0005-0000-0000-000015000000}"/>
    <cellStyle name="Normal 3 2" xfId="17" xr:uid="{00000000-0005-0000-0000-000016000000}"/>
    <cellStyle name="Normal 4" xfId="9" xr:uid="{00000000-0005-0000-0000-000017000000}"/>
    <cellStyle name="Normal 5" xfId="26" xr:uid="{00000000-0005-0000-0000-000018000000}"/>
    <cellStyle name="Porcentaje" xfId="1" builtinId="5"/>
    <cellStyle name="Porcentual 2" xfId="18" xr:uid="{00000000-0005-0000-0000-00001A000000}"/>
    <cellStyle name="Porcentual 5" xfId="10" xr:uid="{00000000-0005-0000-0000-00001B000000}"/>
  </cellStyles>
  <dxfs count="0"/>
  <tableStyles count="0" defaultTableStyle="TableStyleMedium2" defaultPivotStyle="PivotStyleLight16"/>
  <colors>
    <mruColors>
      <color rgb="FFFFFFCC"/>
      <color rgb="FFFFB3B3"/>
      <color rgb="FFED97A9"/>
      <color rgb="FFEF5357"/>
      <color rgb="FFFAA9A0"/>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customXml" Target="../customXml/item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customXml" Target="../customXml/item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127747</xdr:colOff>
      <xdr:row>0</xdr:row>
      <xdr:rowOff>12326</xdr:rowOff>
    </xdr:from>
    <xdr:to>
      <xdr:col>2</xdr:col>
      <xdr:colOff>104371</xdr:colOff>
      <xdr:row>0</xdr:row>
      <xdr:rowOff>698126</xdr:rowOff>
    </xdr:to>
    <xdr:pic>
      <xdr:nvPicPr>
        <xdr:cNvPr id="2" name="45 Imagen" descr="LOGO-ICBF">
          <a:extLst>
            <a:ext uri="{FF2B5EF4-FFF2-40B4-BE49-F238E27FC236}">
              <a16:creationId xmlns:a16="http://schemas.microsoft.com/office/drawing/2014/main" id="{28003854-1899-A644-8D7F-CD5ACDFF31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08722" y="12326"/>
          <a:ext cx="643374" cy="6858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Advisory\Forecasts%20for%20Telecoms%20and%20Mobile\2001_4q\Forecasts\Mobile\AME\CTYWKBKS\LA\MEX97.XLS"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https://icbfgob-my.sharepoint.com/172.16.9.31/archivosicbf/Direcci&#243;n%20de%20Abastecimiento/Equipo%20de%20Estudios%20de%20Sector%20y%20Costos/6.%20ESTUDIOS%20DEFINITIVOS/2014/DIR%20DE%20GESTION%20HUMANA/EXAMENES%20MEDICOS%20OCUPACIONALES/EXAMENES%20MEDICOS-%20140213%20-CC2S.xlsx?1C6C467A" TargetMode="External"/><Relationship Id="rId1" Type="http://schemas.openxmlformats.org/officeDocument/2006/relationships/externalLinkPath" Target="file:///\\1C6C467A\EXAMENES%20MEDICOS-%20140213%20-CC2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5\INTERVENTORIA%20CONT.%20OBRA%20No.1718\INTERVENTORIA%20CONT.%20OBRA%20No.1718%20-%20150616%20-%20EC.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7\EVALUACI&#211;N%20SRPA\04-EDC-EV-SRPA-160706.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diego.quintanilla\Escritorio\ICBF\Direcci&#243;n%20de%20Logistica%20y%20Abastecimiento\Encuesta%20Nacional%20de%20Juventud\E.C.%20Encuesta%20Nacional%20de%20Juventu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CONSOLIDADO_GENERAL_SEDES_PAE_1502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cbfgob-my.sharepoint.com/172.16.9.31/ArchivosICBF/Desarrollo_Negocio/_Ofertas/ICBF/2015_09_GT/Modelo%20de%20Costes/2015_09_ICBF_GT_v.3-20_mes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INPEC\imprimir\Ajustado_Modelo_de_costos_INPEC_10_01_2013.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icbfgob-my.sharepoint.com/172.16.9.31/ArchivosICBF/Users/Engree.Duica/AppData/Local/Microsoft/Windows/Temporary%20Internet%20Files/Content.Outlook/E4EMGSL4/DEVUELTOS/EQUIPOS%20DE%20METROLOGIA/SDI/EQUIPOS%20METROLOGIA%20-%20SDI%20020713.xlsx?D09153DE" TargetMode="External"/><Relationship Id="rId1" Type="http://schemas.openxmlformats.org/officeDocument/2006/relationships/externalLinkPath" Target="file:///\\D09153DE\EQUIPOS%20METROLOGIA%20-%20SDI%200207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IRECCION%20TECNICA%20ICBF\Archivos%20FONADE\COSTEO%20DIAGNOSTICO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carpetaspublicas/C4/C3/Normatividad%20Relativa%20al%20SGC/Document%20Library/F02.PR02.PN05%20(SEGUIMIENTO_%20A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cbfgob-my.sharepoint.com/172.16.9.30/Disco%20local%20(F)/Datos/2012/ANTEPROYECTO/INGRESOS/BASE%20PND%202011-2014%20-%20PR%20SOCIAL%20feb%20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icbfgob-my.sharepoint.com/172.16.9.31/ArchivosICBF/BK_CRM/ICBF/2015/Outsourcing/Oferta/Servicios%20de%20Outsourcing%20ICBF%20v2.0%2007092015%20_%2020%20meses.xlsm"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DATO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MEX95IB"/>
      <sheetName val="Public"/>
      <sheetName val="MEX97"/>
      <sheetName val="Calculo"/>
      <sheetName val="Hoja1"/>
      <sheetName val="Global Catalog"/>
      <sheetName val="Programación"/>
      <sheetName val="MobileDataOutput"/>
      <sheetName val="MobileDemandOutput"/>
      <sheetName val="Media Output"/>
      <sheetName val="Ukraine Data"/>
      <sheetName val="Global Category"/>
      <sheetName val="Investing Motive &amp; Business Uni"/>
      <sheetName val="Technical Classification"/>
      <sheetName val="TABLAS"/>
      <sheetName val="Exp"/>
      <sheetName val="Cover"/>
      <sheetName val="Puerto"/>
      <sheetName val="Input"/>
      <sheetName val="Costanera"/>
      <sheetName val="Eletrobras"/>
      <sheetName val="Tractebel"/>
      <sheetName val="Cesp"/>
      <sheetName val="Tiete"/>
      <sheetName val="MPX"/>
      <sheetName val="Endesa"/>
      <sheetName val="Colbun"/>
      <sheetName val="Gener"/>
      <sheetName val="E.CL"/>
      <sheetName val="Isagen"/>
      <sheetName val="Edegel"/>
      <sheetName val="Costos"/>
      <sheetName val="Balancete Gerencial"/>
      <sheetName val="RawData"/>
      <sheetName val="Datos"/>
      <sheetName val="Global_Catalog"/>
      <sheetName val="Media_Output"/>
      <sheetName val="Ukraine_Data"/>
      <sheetName val="Global_Category"/>
      <sheetName val="Investing_Motive_&amp;_Business_Uni"/>
      <sheetName val="Technical_Classification"/>
      <sheetName val="dates "/>
      <sheetName val="%"/>
      <sheetName val="Summary"/>
      <sheetName val="08 mkt$ "/>
      <sheetName val="1994-skatt"/>
      <sheetName val="synthgraph DCF"/>
      <sheetName val="KENLBOPK"/>
      <sheetName val="AW"/>
      <sheetName val="RSG"/>
      <sheetName val="Transaction"/>
      <sheetName val="ReplaceExistingSites"/>
      <sheetName val="Media_Output3"/>
      <sheetName val="synthgraph_DCF2"/>
      <sheetName val="Media_Output1"/>
      <sheetName val="synthgraph_DCF"/>
      <sheetName val="FINANCE"/>
      <sheetName val="Media_Output2"/>
      <sheetName val="synthgraph_DCF1"/>
      <sheetName val="Media_Output4"/>
      <sheetName val="synthgraph_DCF3"/>
      <sheetName val="ELSA - Data Sheet"/>
      <sheetName val="HongKongResidential"/>
      <sheetName val="HongKongBusiness"/>
      <sheetName val="HongKongTotal"/>
      <sheetName val="Indonesia Residential"/>
      <sheetName val="Indonesia Business"/>
      <sheetName val="Indonesia Total"/>
      <sheetName val="Japan Residential"/>
      <sheetName val="Japan Business"/>
      <sheetName val="Japan Total"/>
      <sheetName val="DoT"/>
      <sheetName val="Index"/>
      <sheetName val="Tables"/>
      <sheetName val="Breakdown"/>
      <sheetName val="Listas"/>
      <sheetName val="Hoja4"/>
      <sheetName val="Summary Sheet (AT-2017-019)"/>
      <sheetName val="Hoja2"/>
      <sheetName val="Controles"/>
      <sheetName val="TC"/>
      <sheetName val="Sheet1"/>
      <sheetName val="SAFIB"/>
      <sheetName val="Telcel"/>
      <sheetName val="Supplier"/>
      <sheetName val="SOC.INSTRUMENTALES"/>
      <sheetName val="Apoio"/>
      <sheetName val="BB"/>
      <sheetName val="Variables"/>
      <sheetName val="BD"/>
      <sheetName val="MEX95IB_x0000_抺_x0013_ニӤ_x0000__x0000__x0000_珿抺_x0013_Ӥ_x0000_鸕粀抺_x0013__x001c_翻璆_x0013_珿"/>
      <sheetName val="MEX95IB_x0000_抺_x0013_ニӤ_x0000__x0000__x0000_珿抺_x0013_Ӥ_x0000_鸪粀抺_x0013__x001c_翻璆_x0013_珿"/>
      <sheetName val="Reconciliation"/>
      <sheetName val="Calcs and Matrix"/>
      <sheetName val="CEDBUDGET"/>
      <sheetName val="Paràmetro Paìs"/>
      <sheetName val="Sheet4"/>
      <sheetName val="MEX95IB"/>
      <sheetName val="Pre pago"/>
      <sheetName val="STOCK"/>
      <sheetName val="Technology Inputs"/>
      <sheetName val="Drop-down"/>
      <sheetName val="Performance Report"/>
      <sheetName val="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 Cotizac - Examenes médico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ROS GENERALES"/>
      <sheetName val="T. HUMANO M.1"/>
      <sheetName val="T. HUMANO M.2"/>
      <sheetName val="T. HUMANO M.3"/>
      <sheetName val="RESUMEN COSTOS ZONA 1"/>
      <sheetName val="RESUMEN COSTOS ZONA 2"/>
      <sheetName val="RESUMEN COSTOS ZONA 3"/>
      <sheetName val="Transporte y Viaticos"/>
      <sheetName val="% Adm y Util"/>
      <sheetName val="SALARIO DE REFERENCIA"/>
      <sheetName val="Viaticos"/>
      <sheetName val="FACT CONV"/>
      <sheetName val="datos"/>
      <sheetName val="Cons Cotizac - Examenes médicos"/>
      <sheetName val="Seletor"/>
    </sheetNames>
    <sheetDataSet>
      <sheetData sheetId="0">
        <row r="10">
          <cell r="C10">
            <v>1</v>
          </cell>
        </row>
      </sheetData>
      <sheetData sheetId="1"/>
      <sheetData sheetId="2"/>
      <sheetData sheetId="3"/>
      <sheetData sheetId="4"/>
      <sheetData sheetId="5"/>
      <sheetData sheetId="6"/>
      <sheetData sheetId="7"/>
      <sheetData sheetId="8"/>
      <sheetData sheetId="9">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10"/>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DC - INTERVENTORIA"/>
      <sheetName val="SDC - EST D,C INT PSIC"/>
      <sheetName val="RESUMEN COSTOS"/>
      <sheetName val="PARAMETROS GENERALES"/>
      <sheetName val="PROYECCIÓN DE PRECIOS"/>
      <sheetName val="Descrip Transp. Personas"/>
      <sheetName val="SALARIO DE REFERENCIA"/>
      <sheetName val="TALENTO HUMANO"/>
      <sheetName val="Hoja1"/>
      <sheetName val="% Adm y Util"/>
      <sheetName val="TRANSPORTES Y C TRANSP COORD"/>
      <sheetName val="TRANSPORTE TERRESTRE"/>
      <sheetName val="TABLA VIATICOS"/>
      <sheetName val="datos"/>
      <sheetName val="Cons Cotizac - Examenes médicos"/>
      <sheetName val="Seletor"/>
    </sheetNames>
    <sheetDataSet>
      <sheetData sheetId="0"/>
      <sheetData sheetId="1"/>
      <sheetData sheetId="2">
        <row r="21">
          <cell r="H21">
            <v>0</v>
          </cell>
        </row>
      </sheetData>
      <sheetData sheetId="3">
        <row r="21">
          <cell r="B21" t="str">
            <v>Director</v>
          </cell>
        </row>
      </sheetData>
      <sheetData sheetId="4"/>
      <sheetData sheetId="5"/>
      <sheetData sheetId="6">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o Total"/>
      <sheetName val="Salarios de Referencia"/>
      <sheetName val="Talento Humano"/>
      <sheetName val="Transporte y Viaticos"/>
      <sheetName val="Hoja2"/>
      <sheetName val="Hoja1"/>
      <sheetName val="Hoja3"/>
      <sheetName val="PERSONAL"/>
      <sheetName val="IMPUESTOS"/>
    </sheetNames>
    <sheetDataSet>
      <sheetData sheetId="0"/>
      <sheetData sheetId="1">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asesor 1</v>
          </cell>
        </row>
        <row r="35">
          <cell r="B35" t="str">
            <v>asesor 2</v>
          </cell>
        </row>
        <row r="36">
          <cell r="B36" t="str">
            <v>asesor 3</v>
          </cell>
        </row>
        <row r="37">
          <cell r="B37" t="str">
            <v>asesor 4</v>
          </cell>
        </row>
        <row r="38">
          <cell r="B38" t="str">
            <v>asesor 5</v>
          </cell>
        </row>
        <row r="39">
          <cell r="B39" t="str">
            <v>asesor 6</v>
          </cell>
        </row>
        <row r="40">
          <cell r="B40" t="str">
            <v>asesor 7</v>
          </cell>
        </row>
        <row r="41">
          <cell r="B41" t="str">
            <v>asesor 8</v>
          </cell>
        </row>
        <row r="42">
          <cell r="B42" t="str">
            <v>asesor 9</v>
          </cell>
        </row>
        <row r="43">
          <cell r="B43" t="str">
            <v>asesor 10</v>
          </cell>
        </row>
        <row r="44">
          <cell r="B44" t="str">
            <v>asesor 11</v>
          </cell>
        </row>
        <row r="45">
          <cell r="B45" t="str">
            <v>asesor 12</v>
          </cell>
        </row>
        <row r="46">
          <cell r="B46" t="str">
            <v>asesor 13</v>
          </cell>
        </row>
        <row r="47">
          <cell r="B47" t="str">
            <v>asesor 14</v>
          </cell>
        </row>
        <row r="48">
          <cell r="B48" t="str">
            <v>asesor 15</v>
          </cell>
        </row>
        <row r="49">
          <cell r="B49" t="str">
            <v>asesor 16</v>
          </cell>
        </row>
        <row r="50">
          <cell r="B50" t="str">
            <v>asesor 17</v>
          </cell>
        </row>
        <row r="51">
          <cell r="B51" t="str">
            <v>asesor 18</v>
          </cell>
        </row>
        <row r="52">
          <cell r="B52" t="str">
            <v>profesional  1</v>
          </cell>
        </row>
        <row r="53">
          <cell r="B53" t="str">
            <v>profesional  2</v>
          </cell>
        </row>
        <row r="54">
          <cell r="B54" t="str">
            <v>profesional  3</v>
          </cell>
        </row>
        <row r="55">
          <cell r="B55" t="str">
            <v>profesional  4</v>
          </cell>
        </row>
        <row r="56">
          <cell r="B56" t="str">
            <v>profesional  5</v>
          </cell>
        </row>
        <row r="57">
          <cell r="B57" t="str">
            <v>profesional  6</v>
          </cell>
        </row>
        <row r="58">
          <cell r="B58" t="str">
            <v>profesional  7</v>
          </cell>
        </row>
        <row r="59">
          <cell r="B59" t="str">
            <v>profesional  8</v>
          </cell>
        </row>
        <row r="60">
          <cell r="B60" t="str">
            <v>profesional  9</v>
          </cell>
        </row>
        <row r="61">
          <cell r="B61" t="str">
            <v>profesional  10</v>
          </cell>
        </row>
        <row r="62">
          <cell r="B62" t="str">
            <v>profesional  11</v>
          </cell>
        </row>
        <row r="63">
          <cell r="B63" t="str">
            <v>profesional  12</v>
          </cell>
        </row>
        <row r="64">
          <cell r="B64" t="str">
            <v>profesional  13</v>
          </cell>
        </row>
        <row r="65">
          <cell r="B65" t="str">
            <v>profesional  14</v>
          </cell>
        </row>
        <row r="66">
          <cell r="B66" t="str">
            <v>profesional  15</v>
          </cell>
        </row>
        <row r="67">
          <cell r="B67" t="str">
            <v>profesional  16</v>
          </cell>
        </row>
        <row r="68">
          <cell r="B68" t="str">
            <v>profesional  17</v>
          </cell>
        </row>
        <row r="69">
          <cell r="B69" t="str">
            <v>profesional  18</v>
          </cell>
        </row>
        <row r="70">
          <cell r="B70" t="str">
            <v>profesional  19</v>
          </cell>
        </row>
        <row r="71">
          <cell r="B71" t="str">
            <v>profesional  20</v>
          </cell>
        </row>
        <row r="72">
          <cell r="B72" t="str">
            <v>profesional  21</v>
          </cell>
        </row>
        <row r="73">
          <cell r="B73" t="str">
            <v>profesional  22</v>
          </cell>
        </row>
        <row r="74">
          <cell r="B74" t="str">
            <v>profesional  23</v>
          </cell>
        </row>
        <row r="75">
          <cell r="B75" t="str">
            <v>profesional  24</v>
          </cell>
        </row>
        <row r="76">
          <cell r="B76" t="str">
            <v>tecnico 1</v>
          </cell>
        </row>
        <row r="77">
          <cell r="B77" t="str">
            <v>tecnico  2</v>
          </cell>
        </row>
        <row r="78">
          <cell r="B78" t="str">
            <v>tecnico  3</v>
          </cell>
        </row>
        <row r="79">
          <cell r="B79" t="str">
            <v>tecnico  4</v>
          </cell>
        </row>
        <row r="80">
          <cell r="B80" t="str">
            <v>tecnico  5</v>
          </cell>
        </row>
        <row r="81">
          <cell r="B81" t="str">
            <v>tecnico  6</v>
          </cell>
        </row>
        <row r="82">
          <cell r="B82" t="str">
            <v>tecnico  7</v>
          </cell>
        </row>
        <row r="83">
          <cell r="B83" t="str">
            <v>tecnico  8</v>
          </cell>
        </row>
        <row r="84">
          <cell r="B84" t="str">
            <v>tecnico  9</v>
          </cell>
        </row>
        <row r="85">
          <cell r="B85" t="str">
            <v>tecnico  10</v>
          </cell>
        </row>
        <row r="86">
          <cell r="B86" t="str">
            <v>tecnico  11</v>
          </cell>
        </row>
        <row r="87">
          <cell r="B87" t="str">
            <v>tecnico  12</v>
          </cell>
        </row>
        <row r="88">
          <cell r="B88" t="str">
            <v>tecnico  13</v>
          </cell>
        </row>
        <row r="89">
          <cell r="B89" t="str">
            <v>tecnico  14</v>
          </cell>
        </row>
        <row r="90">
          <cell r="B90" t="str">
            <v>tecnico  15</v>
          </cell>
        </row>
        <row r="91">
          <cell r="B91" t="str">
            <v>tecnico  16</v>
          </cell>
        </row>
        <row r="92">
          <cell r="B92" t="str">
            <v>tecnico  17</v>
          </cell>
        </row>
        <row r="93">
          <cell r="B93" t="str">
            <v>tecnico  18</v>
          </cell>
        </row>
        <row r="94">
          <cell r="B94" t="str">
            <v>asistencial  1</v>
          </cell>
        </row>
        <row r="95">
          <cell r="B95" t="str">
            <v>asistencial  2</v>
          </cell>
        </row>
        <row r="96">
          <cell r="B96" t="str">
            <v>asistencial  3</v>
          </cell>
        </row>
        <row r="97">
          <cell r="B97" t="str">
            <v>asistencial  4</v>
          </cell>
        </row>
        <row r="98">
          <cell r="B98" t="str">
            <v>asistencial  5</v>
          </cell>
        </row>
        <row r="99">
          <cell r="B99" t="str">
            <v>asistencial  6</v>
          </cell>
        </row>
        <row r="100">
          <cell r="B100" t="str">
            <v>asistencial  7</v>
          </cell>
        </row>
        <row r="101">
          <cell r="B101" t="str">
            <v>asistencial  8</v>
          </cell>
        </row>
        <row r="102">
          <cell r="B102" t="str">
            <v>asistencial  9</v>
          </cell>
        </row>
        <row r="103">
          <cell r="B103" t="str">
            <v>asistencial  10</v>
          </cell>
        </row>
        <row r="104">
          <cell r="B104" t="str">
            <v>asistencial  11</v>
          </cell>
        </row>
        <row r="105">
          <cell r="B105" t="str">
            <v>asistencial  12</v>
          </cell>
        </row>
        <row r="106">
          <cell r="B106" t="str">
            <v>asistencial  13</v>
          </cell>
        </row>
        <row r="107">
          <cell r="B107" t="str">
            <v>asistencial  14</v>
          </cell>
        </row>
        <row r="108">
          <cell r="B108" t="str">
            <v>asistencial  15</v>
          </cell>
        </row>
        <row r="109">
          <cell r="B109" t="str">
            <v>asistencial  16</v>
          </cell>
        </row>
        <row r="110">
          <cell r="B110" t="str">
            <v>asistencial  17</v>
          </cell>
        </row>
        <row r="111">
          <cell r="B111" t="str">
            <v>asistencial  18</v>
          </cell>
        </row>
        <row r="112">
          <cell r="B112" t="str">
            <v>asistencial  19</v>
          </cell>
        </row>
        <row r="113">
          <cell r="B113" t="str">
            <v>asistencial  20</v>
          </cell>
        </row>
        <row r="114">
          <cell r="B114" t="str">
            <v>asistencial  21</v>
          </cell>
        </row>
        <row r="115">
          <cell r="B115" t="str">
            <v>asistencial  22</v>
          </cell>
        </row>
        <row r="116">
          <cell r="B116" t="str">
            <v>asistencial  23</v>
          </cell>
        </row>
        <row r="117">
          <cell r="B117" t="str">
            <v>asistencial  24</v>
          </cell>
        </row>
        <row r="118">
          <cell r="B118" t="str">
            <v>asistencial  25</v>
          </cell>
        </row>
        <row r="119">
          <cell r="B119" t="str">
            <v>asistencial  26</v>
          </cell>
        </row>
        <row r="120">
          <cell r="B120" t="str">
            <v>SMMLV</v>
          </cell>
        </row>
      </sheetData>
      <sheetData sheetId="2"/>
      <sheetData sheetId="3"/>
      <sheetData sheetId="4"/>
      <sheetData sheetId="5"/>
      <sheetData sheetId="6" refreshError="1"/>
      <sheetData sheetId="7" refreshError="1"/>
      <sheetData sheetId="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DES PAE 2010"/>
      <sheetName val="Departamentos"/>
      <sheetName val="Regionales"/>
      <sheetName val="Listas"/>
      <sheetName val="Hoja3"/>
      <sheetName val="DepMunicipio"/>
      <sheetName val="Datos Inciales"/>
    </sheetNames>
    <sheetDataSet>
      <sheetData sheetId="0"/>
      <sheetData sheetId="1" refreshError="1"/>
      <sheetData sheetId="2" refreshError="1"/>
      <sheetData sheetId="3">
        <row r="2">
          <cell r="B2" t="str">
            <v>AMAZONAS</v>
          </cell>
        </row>
        <row r="3">
          <cell r="B3" t="str">
            <v>ANTIOQUIA</v>
          </cell>
        </row>
        <row r="4">
          <cell r="B4" t="str">
            <v>ARAUCA</v>
          </cell>
        </row>
        <row r="5">
          <cell r="B5" t="str">
            <v>ATLANTICO</v>
          </cell>
        </row>
        <row r="6">
          <cell r="B6" t="str">
            <v>BOGOTA DC</v>
          </cell>
        </row>
        <row r="7">
          <cell r="B7" t="str">
            <v>BOLIVAR</v>
          </cell>
        </row>
        <row r="8">
          <cell r="B8" t="str">
            <v>BOYACA</v>
          </cell>
        </row>
        <row r="9">
          <cell r="B9" t="str">
            <v>CALDAS</v>
          </cell>
        </row>
        <row r="10">
          <cell r="B10" t="str">
            <v>CAQUETA</v>
          </cell>
        </row>
        <row r="11">
          <cell r="B11" t="str">
            <v>CASANARE</v>
          </cell>
        </row>
        <row r="12">
          <cell r="B12" t="str">
            <v>CAUCA</v>
          </cell>
        </row>
        <row r="13">
          <cell r="B13" t="str">
            <v>CESAR</v>
          </cell>
        </row>
        <row r="14">
          <cell r="B14" t="str">
            <v>CHOCO</v>
          </cell>
        </row>
        <row r="15">
          <cell r="B15" t="str">
            <v>CORDOBA</v>
          </cell>
        </row>
        <row r="16">
          <cell r="B16" t="str">
            <v>CUNDINAMARCA</v>
          </cell>
        </row>
        <row r="17">
          <cell r="B17" t="str">
            <v>GUAINIA</v>
          </cell>
        </row>
        <row r="18">
          <cell r="B18" t="str">
            <v>GUAVIARE</v>
          </cell>
        </row>
        <row r="19">
          <cell r="B19" t="str">
            <v>HUILA</v>
          </cell>
        </row>
        <row r="20">
          <cell r="B20" t="str">
            <v>LA GUAJIRA</v>
          </cell>
        </row>
        <row r="21">
          <cell r="B21" t="str">
            <v>MAGDALENA</v>
          </cell>
        </row>
        <row r="22">
          <cell r="B22" t="str">
            <v>META</v>
          </cell>
        </row>
        <row r="23">
          <cell r="B23" t="str">
            <v>NARINO</v>
          </cell>
        </row>
        <row r="24">
          <cell r="B24" t="str">
            <v>NORTE DE SANTANDER</v>
          </cell>
        </row>
        <row r="25">
          <cell r="B25" t="str">
            <v>PUTUMAYO</v>
          </cell>
        </row>
        <row r="26">
          <cell r="B26" t="str">
            <v>QUINDIO</v>
          </cell>
        </row>
        <row r="27">
          <cell r="B27" t="str">
            <v>RISARALDA</v>
          </cell>
        </row>
        <row r="28">
          <cell r="B28" t="str">
            <v>SAN ANDRES</v>
          </cell>
        </row>
        <row r="29">
          <cell r="B29" t="str">
            <v>SANTANDER</v>
          </cell>
        </row>
        <row r="30">
          <cell r="B30" t="str">
            <v>SUCRE</v>
          </cell>
        </row>
        <row r="31">
          <cell r="B31" t="str">
            <v>TOLIMA</v>
          </cell>
        </row>
        <row r="32">
          <cell r="B32" t="str">
            <v>VALLE DEL CAUCA</v>
          </cell>
        </row>
        <row r="33">
          <cell r="B33" t="str">
            <v>VAUPES</v>
          </cell>
        </row>
        <row r="34">
          <cell r="B34" t="str">
            <v>VICHADA</v>
          </cell>
        </row>
      </sheetData>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FIGURACIÓN"/>
      <sheetName val="CALENDARIO"/>
      <sheetName val="DATOS ENTRADA"/>
      <sheetName val="COSTES NO SSPP"/>
      <sheetName val="HW&amp;SW"/>
      <sheetName val="DATOS MAESTROS"/>
      <sheetName val="TASAS"/>
      <sheetName val="Cash Flow (COP)"/>
      <sheetName val="DASHBOARD"/>
      <sheetName val="PARÁ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
      <sheetName val="Parametros"/>
      <sheetName val="Precios Alimentos"/>
      <sheetName val="Precios_leche_UHT"/>
      <sheetName val="Costo de Ing de Prep"/>
      <sheetName val="Resumen Preparaciones"/>
      <sheetName val="Factor de Conversión"/>
      <sheetName val="Menú"/>
      <sheetName val="Salarios de Ref"/>
      <sheetName val="Estanda T.H."/>
      <sheetName val="Componentes T.H."/>
      <sheetName val="Centros P y C"/>
      <sheetName val="Hoja1"/>
      <sheetName val="Estandar Menaje"/>
      <sheetName val="Resumen De Menaje"/>
      <sheetName val="Resumen Costos"/>
      <sheetName val="Analisis de Costos"/>
      <sheetName val="Analisis microbiologico"/>
    </sheetNames>
    <sheetDataSet>
      <sheetData sheetId="0"/>
      <sheetData sheetId="1"/>
      <sheetData sheetId="2">
        <row r="5031">
          <cell r="A5031" t="str">
            <v>Aceite girasol</v>
          </cell>
        </row>
        <row r="5032">
          <cell r="A5032" t="str">
            <v>Aceite soya</v>
          </cell>
        </row>
        <row r="5033">
          <cell r="A5033" t="str">
            <v>Aceite vegetal mezcla</v>
          </cell>
        </row>
        <row r="5034">
          <cell r="A5034" t="str">
            <v>Acelga</v>
          </cell>
        </row>
        <row r="5035">
          <cell r="A5035" t="str">
            <v>Aguacate común</v>
          </cell>
        </row>
        <row r="5036">
          <cell r="A5036" t="str">
            <v>Aguacate Hass</v>
          </cell>
        </row>
        <row r="5037">
          <cell r="A5037" t="str">
            <v>Aguacate papelillo</v>
          </cell>
        </row>
        <row r="5038">
          <cell r="A5038" t="str">
            <v>Ahuyama</v>
          </cell>
        </row>
        <row r="5039">
          <cell r="A5039" t="str">
            <v>Ají dulce</v>
          </cell>
        </row>
        <row r="5040">
          <cell r="A5040" t="str">
            <v>Ají topito dulce</v>
          </cell>
        </row>
        <row r="5041">
          <cell r="A5041" t="str">
            <v>Ajo</v>
          </cell>
        </row>
        <row r="5042">
          <cell r="A5042" t="str">
            <v>Ajo importado</v>
          </cell>
        </row>
        <row r="5043">
          <cell r="A5043" t="str">
            <v>Alas de pollo con costillar</v>
          </cell>
        </row>
        <row r="5044">
          <cell r="A5044" t="str">
            <v>Alas de pollo sin costillar</v>
          </cell>
        </row>
        <row r="5045">
          <cell r="A5045" t="str">
            <v>Almejas con concha</v>
          </cell>
        </row>
        <row r="5046">
          <cell r="A5046" t="str">
            <v>Almejas sin concha</v>
          </cell>
        </row>
        <row r="5047">
          <cell r="A5047" t="str">
            <v>Apio</v>
          </cell>
        </row>
        <row r="5048">
          <cell r="A5048" t="str">
            <v>Arracacha amarilla</v>
          </cell>
        </row>
        <row r="5049">
          <cell r="A5049" t="str">
            <v>Arracacha blanca</v>
          </cell>
        </row>
        <row r="5050">
          <cell r="A5050" t="str">
            <v>Arroz de primera</v>
          </cell>
        </row>
        <row r="5051">
          <cell r="A5051" t="str">
            <v>Arroz de segunda</v>
          </cell>
        </row>
        <row r="5052">
          <cell r="A5052" t="str">
            <v>Arroz excelso</v>
          </cell>
        </row>
        <row r="5053">
          <cell r="A5053" t="str">
            <v>Arroz sopa cristal</v>
          </cell>
        </row>
        <row r="5054">
          <cell r="A5054" t="str">
            <v>Arveja amarilla seca importada</v>
          </cell>
        </row>
        <row r="5055">
          <cell r="A5055" t="str">
            <v>Arveja enlatada</v>
          </cell>
        </row>
        <row r="5056">
          <cell r="A5056" t="str">
            <v>Arveja verde en vaina</v>
          </cell>
        </row>
        <row r="5057">
          <cell r="A5057" t="str">
            <v>Arveja verde en vaina pastusa</v>
          </cell>
        </row>
        <row r="5058">
          <cell r="A5058" t="str">
            <v>Arveja verde seca importada</v>
          </cell>
        </row>
        <row r="5059">
          <cell r="A5059" t="str">
            <v>Avena en hojuelas</v>
          </cell>
        </row>
        <row r="5060">
          <cell r="A5060" t="str">
            <v>Avena molida</v>
          </cell>
        </row>
        <row r="5061">
          <cell r="A5061" t="str">
            <v>Azúcar morena</v>
          </cell>
        </row>
        <row r="5062">
          <cell r="A5062" t="str">
            <v>Azúcar refinada</v>
          </cell>
        </row>
        <row r="5063">
          <cell r="A5063" t="str">
            <v>Azúcar sulfitada</v>
          </cell>
        </row>
        <row r="5064">
          <cell r="A5064" t="str">
            <v>Badea</v>
          </cell>
        </row>
        <row r="5065">
          <cell r="A5065" t="str">
            <v>Bagre rayado en postas congelado</v>
          </cell>
        </row>
        <row r="5066">
          <cell r="A5066" t="str">
            <v>Bagre rayado entero congelado</v>
          </cell>
        </row>
        <row r="5067">
          <cell r="A5067" t="str">
            <v>Bagre rayado entero fresco</v>
          </cell>
        </row>
        <row r="5068">
          <cell r="A5068" t="str">
            <v>Banano bocadillo</v>
          </cell>
        </row>
        <row r="5069">
          <cell r="A5069" t="str">
            <v>Banano criollo</v>
          </cell>
        </row>
        <row r="5070">
          <cell r="A5070" t="str">
            <v>Banano Urabá</v>
          </cell>
        </row>
        <row r="5071">
          <cell r="A5071" t="str">
            <v>Berenjena</v>
          </cell>
        </row>
        <row r="5072">
          <cell r="A5072" t="str">
            <v>Blanquillo entero fresco</v>
          </cell>
        </row>
        <row r="5073">
          <cell r="A5073" t="str">
            <v>Bocachico criollo fresco</v>
          </cell>
        </row>
        <row r="5074">
          <cell r="A5074" t="str">
            <v>Bocachico importado congelado</v>
          </cell>
        </row>
        <row r="5075">
          <cell r="A5075" t="str">
            <v>Bocadillo veleño</v>
          </cell>
        </row>
        <row r="5076">
          <cell r="A5076" t="str">
            <v>Borojó</v>
          </cell>
        </row>
        <row r="5077">
          <cell r="A5077" t="str">
            <v>Breva</v>
          </cell>
        </row>
        <row r="5078">
          <cell r="A5078" t="str">
            <v>Brócoli</v>
          </cell>
        </row>
        <row r="5079">
          <cell r="A5079" t="str">
            <v>Cachama de cultivo fresca</v>
          </cell>
        </row>
        <row r="5080">
          <cell r="A5080" t="str">
            <v>Café instantáneo</v>
          </cell>
        </row>
        <row r="5081">
          <cell r="A5081" t="str">
            <v>Café molido</v>
          </cell>
        </row>
        <row r="5082">
          <cell r="A5082" t="str">
            <v>Calabacín</v>
          </cell>
        </row>
        <row r="5083">
          <cell r="A5083" t="str">
            <v>Calabaza</v>
          </cell>
        </row>
        <row r="5084">
          <cell r="A5084" t="str">
            <v>Calamar anillos</v>
          </cell>
        </row>
        <row r="5085">
          <cell r="A5085" t="str">
            <v>Calamar blanco entero</v>
          </cell>
        </row>
        <row r="5086">
          <cell r="A5086" t="str">
            <v>Calamar morado entero</v>
          </cell>
        </row>
        <row r="5087">
          <cell r="A5087" t="str">
            <v>Camarón tigre precocido seco</v>
          </cell>
        </row>
        <row r="5088">
          <cell r="A5088" t="str">
            <v>Camarón tití precocido seco</v>
          </cell>
        </row>
        <row r="5089">
          <cell r="A5089" t="str">
            <v>Capaz Magdalena fresco</v>
          </cell>
        </row>
        <row r="5090">
          <cell r="A5090" t="str">
            <v>Carne de cerdo en canal</v>
          </cell>
        </row>
        <row r="5091">
          <cell r="A5091" t="str">
            <v>Carne de cerdo, brazo con hueso</v>
          </cell>
        </row>
        <row r="5092">
          <cell r="A5092" t="str">
            <v>Carne de cerdo, brazo sin hueso</v>
          </cell>
        </row>
        <row r="5093">
          <cell r="A5093" t="str">
            <v>Carne de cerdo, cabeza de lomo</v>
          </cell>
        </row>
        <row r="5094">
          <cell r="A5094" t="str">
            <v>Carne de cerdo, costilla</v>
          </cell>
        </row>
        <row r="5095">
          <cell r="A5095" t="str">
            <v>Carne de cerdo, espinazo</v>
          </cell>
        </row>
        <row r="5096">
          <cell r="A5096" t="str">
            <v>Carne de cerdo, lomo con hueso</v>
          </cell>
        </row>
        <row r="5097">
          <cell r="A5097" t="str">
            <v>Carne de cerdo, lomo sin hueso</v>
          </cell>
        </row>
        <row r="5098">
          <cell r="A5098" t="str">
            <v>Carne de cerdo, pernil con hueso</v>
          </cell>
        </row>
        <row r="5099">
          <cell r="A5099" t="str">
            <v>Carne de cerdo, pernil sin hueso</v>
          </cell>
        </row>
        <row r="5100">
          <cell r="A5100" t="str">
            <v>Carne de cerdo, tocino barriga</v>
          </cell>
        </row>
        <row r="5101">
          <cell r="A5101" t="str">
            <v>Carne de cerdo, tocino papada</v>
          </cell>
        </row>
        <row r="5102">
          <cell r="A5102" t="str">
            <v>Carne de res en canal</v>
          </cell>
        </row>
        <row r="5103">
          <cell r="A5103" t="str">
            <v>Carne de res molida, murillo</v>
          </cell>
        </row>
        <row r="5104">
          <cell r="A5104" t="str">
            <v>Carne de res, bola de brazo</v>
          </cell>
        </row>
        <row r="5105">
          <cell r="A5105" t="str">
            <v>Carne de res, bola de pierna</v>
          </cell>
        </row>
        <row r="5106">
          <cell r="A5106" t="str">
            <v>Carne de res, bota</v>
          </cell>
        </row>
        <row r="5107">
          <cell r="A5107" t="str">
            <v>Carne de res, cadera</v>
          </cell>
        </row>
        <row r="5108">
          <cell r="A5108" t="str">
            <v>Carne de res, centro de pierna</v>
          </cell>
        </row>
        <row r="5109">
          <cell r="A5109" t="str">
            <v>Carne de res, chatas</v>
          </cell>
        </row>
        <row r="5110">
          <cell r="A5110" t="str">
            <v>Carne de res, cogote</v>
          </cell>
        </row>
        <row r="5111">
          <cell r="A5111" t="str">
            <v>Carne de res, costilla</v>
          </cell>
        </row>
        <row r="5112">
          <cell r="A5112" t="str">
            <v>Carne de res, falda</v>
          </cell>
        </row>
        <row r="5113">
          <cell r="A5113" t="str">
            <v>Carne de res, lomo de brazo</v>
          </cell>
        </row>
        <row r="5114">
          <cell r="A5114" t="str">
            <v>Carne de res, lomo fino</v>
          </cell>
        </row>
        <row r="5115">
          <cell r="A5115" t="str">
            <v>Carne de res, morrillo</v>
          </cell>
        </row>
        <row r="5116">
          <cell r="A5116" t="str">
            <v>Carne de res, muchacho</v>
          </cell>
        </row>
        <row r="5117">
          <cell r="A5117" t="str">
            <v>Carne de res, murillo</v>
          </cell>
        </row>
        <row r="5118">
          <cell r="A5118" t="str">
            <v>Carne de res, pecho</v>
          </cell>
        </row>
        <row r="5119">
          <cell r="A5119" t="str">
            <v>Carne de res, punta de anca</v>
          </cell>
        </row>
        <row r="5120">
          <cell r="A5120" t="str">
            <v>Carne de res, sobrebarriga</v>
          </cell>
        </row>
        <row r="5121">
          <cell r="A5121" t="str">
            <v>Cazuela de mariscos (paquete)</v>
          </cell>
        </row>
        <row r="5122">
          <cell r="A5122" t="str">
            <v>Cebolla cabezona blanca</v>
          </cell>
        </row>
        <row r="5123">
          <cell r="A5123" t="str">
            <v>Cebolla cabezona blanca bogotana</v>
          </cell>
        </row>
        <row r="5124">
          <cell r="A5124" t="str">
            <v>Cebolla cabezona blanca ecuatoriana</v>
          </cell>
        </row>
        <row r="5125">
          <cell r="A5125" t="str">
            <v>Cebolla cabezona blanca importada</v>
          </cell>
        </row>
        <row r="5126">
          <cell r="A5126" t="str">
            <v>Cebolla cabezona blanca pastusa</v>
          </cell>
        </row>
        <row r="5127">
          <cell r="A5127" t="str">
            <v>Cebolla cabezona blanca peruana</v>
          </cell>
        </row>
        <row r="5128">
          <cell r="A5128" t="str">
            <v>Cebolla cabezona roja ecuatoriana</v>
          </cell>
        </row>
        <row r="5129">
          <cell r="A5129" t="str">
            <v>Cebolla cabezona roja importada</v>
          </cell>
        </row>
        <row r="5130">
          <cell r="A5130" t="str">
            <v>Cebolla cabezona roja ocañera</v>
          </cell>
        </row>
        <row r="5131">
          <cell r="A5131" t="str">
            <v>Cebolla cabezona roja peruana</v>
          </cell>
        </row>
        <row r="5132">
          <cell r="A5132" t="str">
            <v>Cebolla junca</v>
          </cell>
        </row>
        <row r="5133">
          <cell r="A5133" t="str">
            <v>Cebolla junca Aquitania</v>
          </cell>
        </row>
        <row r="5134">
          <cell r="A5134" t="str">
            <v>Cebolla junca Berlín</v>
          </cell>
        </row>
        <row r="5135">
          <cell r="A5135" t="str">
            <v>Cebolla junca pastusa</v>
          </cell>
        </row>
        <row r="5136">
          <cell r="A5136" t="str">
            <v>Cebolla junca Tenerife</v>
          </cell>
        </row>
        <row r="5137">
          <cell r="A5137" t="str">
            <v>Cebolla puerro</v>
          </cell>
        </row>
        <row r="5138">
          <cell r="A5138" t="str">
            <v>Cebollín chino</v>
          </cell>
        </row>
        <row r="5139">
          <cell r="A5139" t="str">
            <v>Chocolate amargo</v>
          </cell>
        </row>
        <row r="5140">
          <cell r="A5140" t="str">
            <v>Chocolate dulce</v>
          </cell>
        </row>
        <row r="5141">
          <cell r="A5141" t="str">
            <v>Chocolate instantáneo</v>
          </cell>
        </row>
        <row r="5142">
          <cell r="A5142" t="str">
            <v>Chócolo mazorca</v>
          </cell>
        </row>
        <row r="5143">
          <cell r="A5143" t="str">
            <v>Cidra</v>
          </cell>
        </row>
        <row r="5144">
          <cell r="A5144" t="str">
            <v>Cilantro</v>
          </cell>
        </row>
        <row r="5145">
          <cell r="A5145" t="str">
            <v>Ciruela negra chilena</v>
          </cell>
        </row>
        <row r="5146">
          <cell r="A5146" t="str">
            <v>Ciruela roja</v>
          </cell>
        </row>
        <row r="5147">
          <cell r="A5147" t="str">
            <v>Coco</v>
          </cell>
        </row>
        <row r="5148">
          <cell r="A5148" t="str">
            <v>Coles</v>
          </cell>
        </row>
        <row r="5149">
          <cell r="A5149" t="str">
            <v>Coliflor</v>
          </cell>
        </row>
        <row r="5150">
          <cell r="A5150" t="str">
            <v>Color (bolsita)</v>
          </cell>
        </row>
        <row r="5151">
          <cell r="A5151" t="str">
            <v>Corvina, filete congelado nacional</v>
          </cell>
        </row>
        <row r="5152">
          <cell r="A5152" t="str">
            <v>Cuchuco de cebada</v>
          </cell>
        </row>
        <row r="5153">
          <cell r="A5153" t="str">
            <v>Cuchuco de maíz</v>
          </cell>
        </row>
        <row r="5154">
          <cell r="A5154" t="str">
            <v>Curuba larga</v>
          </cell>
        </row>
        <row r="5155">
          <cell r="A5155" t="str">
            <v>Curuba redonda</v>
          </cell>
        </row>
        <row r="5156">
          <cell r="A5156" t="str">
            <v>Durazno importado</v>
          </cell>
        </row>
        <row r="5157">
          <cell r="A5157" t="str">
            <v>Durazno nacional</v>
          </cell>
        </row>
        <row r="5158">
          <cell r="A5158" t="str">
            <v>Espinaca</v>
          </cell>
        </row>
        <row r="5159">
          <cell r="A5159" t="str">
            <v>Fécula de maíz</v>
          </cell>
        </row>
        <row r="5160">
          <cell r="A5160" t="str">
            <v>Feijoa</v>
          </cell>
        </row>
        <row r="5161">
          <cell r="A5161" t="str">
            <v>Fresa</v>
          </cell>
        </row>
        <row r="5162">
          <cell r="A5162" t="str">
            <v>Fríjol bolón</v>
          </cell>
        </row>
        <row r="5163">
          <cell r="A5163" t="str">
            <v>Fríjol cabeza negra importado</v>
          </cell>
        </row>
        <row r="5164">
          <cell r="A5164" t="str">
            <v>Fríjol cabeza negra nacional</v>
          </cell>
        </row>
        <row r="5165">
          <cell r="A5165" t="str">
            <v>Fríjol calima</v>
          </cell>
        </row>
        <row r="5166">
          <cell r="A5166" t="str">
            <v>Fríjol cargamanto blanco</v>
          </cell>
        </row>
        <row r="5167">
          <cell r="A5167" t="str">
            <v>Fríjol cargamanto rojo</v>
          </cell>
        </row>
        <row r="5168">
          <cell r="A5168" t="str">
            <v>Fríjol enlatado</v>
          </cell>
        </row>
        <row r="5169">
          <cell r="A5169" t="str">
            <v>Fríjol nima calima</v>
          </cell>
        </row>
        <row r="5170">
          <cell r="A5170" t="str">
            <v>Fríjol palomito importado</v>
          </cell>
        </row>
        <row r="5171">
          <cell r="A5171" t="str">
            <v>Fríjol radical</v>
          </cell>
        </row>
        <row r="5172">
          <cell r="A5172" t="str">
            <v>Fríjol Uribe rosado</v>
          </cell>
        </row>
        <row r="5173">
          <cell r="A5173" t="str">
            <v>Fríjol verde bolo</v>
          </cell>
        </row>
        <row r="5174">
          <cell r="A5174" t="str">
            <v>Fríjol verde cargamanto</v>
          </cell>
        </row>
        <row r="5175">
          <cell r="A5175" t="str">
            <v>Fríjol verde en vaina</v>
          </cell>
        </row>
        <row r="5176">
          <cell r="A5176" t="str">
            <v>Fríjol Zaragoza</v>
          </cell>
        </row>
        <row r="5177">
          <cell r="A5177" t="str">
            <v>Galletas dulces redondas con crema</v>
          </cell>
        </row>
        <row r="5178">
          <cell r="A5178" t="str">
            <v>Galletas saladas 3 tacos</v>
          </cell>
        </row>
        <row r="5179">
          <cell r="A5179" t="str">
            <v>Garbanzo importado</v>
          </cell>
        </row>
        <row r="5180">
          <cell r="A5180" t="str">
            <v>Gelatina</v>
          </cell>
        </row>
        <row r="5181">
          <cell r="A5181" t="str">
            <v>Granadilla</v>
          </cell>
        </row>
        <row r="5182">
          <cell r="A5182" t="str">
            <v>Guanábana</v>
          </cell>
        </row>
        <row r="5183">
          <cell r="A5183" t="str">
            <v>Guayaba agria</v>
          </cell>
        </row>
        <row r="5184">
          <cell r="A5184" t="str">
            <v>Guayaba común</v>
          </cell>
        </row>
        <row r="5185">
          <cell r="A5185" t="str">
            <v>Guayaba manzana</v>
          </cell>
        </row>
        <row r="5186">
          <cell r="A5186" t="str">
            <v>Guayaba pera</v>
          </cell>
        </row>
        <row r="5187">
          <cell r="A5187" t="str">
            <v>Gulupa</v>
          </cell>
        </row>
        <row r="5188">
          <cell r="A5188" t="str">
            <v>Haba verde</v>
          </cell>
        </row>
        <row r="5189">
          <cell r="A5189" t="str">
            <v>Habichuela</v>
          </cell>
        </row>
        <row r="5190">
          <cell r="A5190" t="str">
            <v>Habichuela larga</v>
          </cell>
        </row>
        <row r="5191">
          <cell r="A5191" t="str">
            <v>Harina de trigo</v>
          </cell>
        </row>
        <row r="5192">
          <cell r="A5192" t="str">
            <v>Harina precocida de maíz</v>
          </cell>
        </row>
        <row r="5193">
          <cell r="A5193" t="str">
            <v>Higo</v>
          </cell>
        </row>
        <row r="5194">
          <cell r="A5194" t="str">
            <v>Huevo blanco A</v>
          </cell>
        </row>
        <row r="5195">
          <cell r="A5195" t="str">
            <v>Huevo blanco AA</v>
          </cell>
        </row>
        <row r="5196">
          <cell r="A5196" t="str">
            <v>Huevo blanco B</v>
          </cell>
        </row>
        <row r="5197">
          <cell r="A5197" t="str">
            <v>Huevo blanco extra</v>
          </cell>
        </row>
        <row r="5198">
          <cell r="A5198" t="str">
            <v>Huevo rojo A</v>
          </cell>
        </row>
        <row r="5199">
          <cell r="A5199" t="str">
            <v>Huevo rojo AA</v>
          </cell>
        </row>
        <row r="5200">
          <cell r="A5200" t="str">
            <v>Huevo rojo B</v>
          </cell>
        </row>
        <row r="5201">
          <cell r="A5201" t="str">
            <v>Huevo rojo extra</v>
          </cell>
        </row>
        <row r="5202">
          <cell r="A5202" t="str">
            <v>Jugo de frutas</v>
          </cell>
        </row>
        <row r="5203">
          <cell r="A5203" t="str">
            <v>Jugo instantáneo (sobre)</v>
          </cell>
        </row>
        <row r="5204">
          <cell r="A5204" t="str">
            <v>Kiwi</v>
          </cell>
        </row>
        <row r="5205">
          <cell r="A5205" t="str">
            <v>Langostino 16-20</v>
          </cell>
        </row>
        <row r="5206">
          <cell r="A5206" t="str">
            <v>Langostino U12</v>
          </cell>
        </row>
        <row r="5207">
          <cell r="A5207" t="str">
            <v>Leche en polvo</v>
          </cell>
        </row>
        <row r="5208">
          <cell r="A5208" t="str">
            <v>Lechuga Batavia</v>
          </cell>
        </row>
        <row r="5209">
          <cell r="A5209" t="str">
            <v>Lechuga crespa morada</v>
          </cell>
        </row>
        <row r="5210">
          <cell r="A5210" t="str">
            <v>Lechuga crespa verde</v>
          </cell>
        </row>
        <row r="5211">
          <cell r="A5211" t="str">
            <v>Lenteja importada</v>
          </cell>
        </row>
        <row r="5212">
          <cell r="A5212" t="str">
            <v>Limón común</v>
          </cell>
        </row>
        <row r="5213">
          <cell r="A5213" t="str">
            <v>Limón común Ciénaga</v>
          </cell>
        </row>
        <row r="5214">
          <cell r="A5214" t="str">
            <v>Limón común valluno</v>
          </cell>
        </row>
        <row r="5215">
          <cell r="A5215" t="str">
            <v>Limón mandarino</v>
          </cell>
        </row>
        <row r="5216">
          <cell r="A5216" t="str">
            <v>Limón Tahití</v>
          </cell>
        </row>
        <row r="5217">
          <cell r="A5217" t="str">
            <v>Lomitos de atún en lata</v>
          </cell>
        </row>
        <row r="5218">
          <cell r="A5218" t="str">
            <v>Lulo</v>
          </cell>
        </row>
        <row r="5219">
          <cell r="A5219" t="str">
            <v>Maíz amarillo cáscara</v>
          </cell>
        </row>
        <row r="5220">
          <cell r="A5220" t="str">
            <v>Maíz amarillo trillado</v>
          </cell>
        </row>
        <row r="5221">
          <cell r="A5221" t="str">
            <v>Maíz blanco cáscara</v>
          </cell>
        </row>
        <row r="5222">
          <cell r="A5222" t="str">
            <v>Maíz blanco retrillado</v>
          </cell>
        </row>
        <row r="5223">
          <cell r="A5223" t="str">
            <v>Maíz blanco trillado</v>
          </cell>
        </row>
        <row r="5224">
          <cell r="A5224" t="str">
            <v>Maíz pira</v>
          </cell>
        </row>
        <row r="5225">
          <cell r="A5225" t="str">
            <v>Mandarina arrayana</v>
          </cell>
        </row>
        <row r="5226">
          <cell r="A5226" t="str">
            <v>Mandarina común</v>
          </cell>
        </row>
        <row r="5227">
          <cell r="A5227" t="str">
            <v>Mandarina Oneco</v>
          </cell>
        </row>
        <row r="5228">
          <cell r="A5228" t="str">
            <v>Mango común</v>
          </cell>
        </row>
        <row r="5229">
          <cell r="A5229" t="str">
            <v>Mango de azúcar</v>
          </cell>
        </row>
        <row r="5230">
          <cell r="A5230" t="str">
            <v>Mango manzano</v>
          </cell>
        </row>
        <row r="5231">
          <cell r="A5231" t="str">
            <v>Mango reina</v>
          </cell>
        </row>
        <row r="5232">
          <cell r="A5232" t="str">
            <v>Mango Tommy</v>
          </cell>
        </row>
        <row r="5233">
          <cell r="A5233" t="str">
            <v>Manteca</v>
          </cell>
        </row>
        <row r="5234">
          <cell r="A5234" t="str">
            <v>Manzana nacional</v>
          </cell>
        </row>
        <row r="5235">
          <cell r="A5235" t="str">
            <v>Manzana roja importada</v>
          </cell>
        </row>
        <row r="5236">
          <cell r="A5236" t="str">
            <v>Manzana royal gala importada</v>
          </cell>
        </row>
        <row r="5237">
          <cell r="A5237" t="str">
            <v>Manzana verde importada</v>
          </cell>
        </row>
        <row r="5238">
          <cell r="A5238" t="str">
            <v>Maracuyá</v>
          </cell>
        </row>
        <row r="5239">
          <cell r="A5239" t="str">
            <v>Maracuyá antioqueño</v>
          </cell>
        </row>
        <row r="5240">
          <cell r="A5240" t="str">
            <v>Maracuyá huilense</v>
          </cell>
        </row>
        <row r="5241">
          <cell r="A5241" t="str">
            <v>Maracuyá santandereano</v>
          </cell>
        </row>
        <row r="5242">
          <cell r="A5242" t="str">
            <v>Maracuyá valluno</v>
          </cell>
        </row>
        <row r="5243">
          <cell r="A5243" t="str">
            <v>Margarina</v>
          </cell>
        </row>
        <row r="5244">
          <cell r="A5244" t="str">
            <v>Mayonesa doy pack</v>
          </cell>
        </row>
        <row r="5245">
          <cell r="A5245" t="str">
            <v>Melón Cantalup</v>
          </cell>
        </row>
        <row r="5246">
          <cell r="A5246" t="str">
            <v>Menudencias de pollo</v>
          </cell>
        </row>
        <row r="5247">
          <cell r="A5247" t="str">
            <v>Merluza, filete importado</v>
          </cell>
        </row>
        <row r="5248">
          <cell r="A5248" t="str">
            <v>Merluza, filete nacional</v>
          </cell>
        </row>
        <row r="5249">
          <cell r="A5249" t="str">
            <v>Mojarra lora entera congelada</v>
          </cell>
        </row>
        <row r="5250">
          <cell r="A5250" t="str">
            <v>Mojarra lora entera fresca</v>
          </cell>
        </row>
        <row r="5251">
          <cell r="A5251" t="str">
            <v>Mora de Castilla</v>
          </cell>
        </row>
        <row r="5252">
          <cell r="A5252" t="str">
            <v>Muslos de pollo con rabadilla</v>
          </cell>
        </row>
        <row r="5253">
          <cell r="A5253" t="str">
            <v>Muslos de pollo sin rabadilla</v>
          </cell>
        </row>
        <row r="5254">
          <cell r="A5254" t="str">
            <v>Naranja común</v>
          </cell>
        </row>
        <row r="5255">
          <cell r="A5255" t="str">
            <v>Naranja Valencia</v>
          </cell>
        </row>
        <row r="5256">
          <cell r="A5256" t="str">
            <v>Nicuro fresco</v>
          </cell>
        </row>
        <row r="5257">
          <cell r="A5257" t="str">
            <v>Ñame criollo</v>
          </cell>
        </row>
        <row r="5258">
          <cell r="A5258" t="str">
            <v>Ñame diamante</v>
          </cell>
        </row>
        <row r="5259">
          <cell r="A5259" t="str">
            <v>Ñame espino</v>
          </cell>
        </row>
        <row r="5260">
          <cell r="A5260" t="str">
            <v>Palmitos de mar</v>
          </cell>
        </row>
        <row r="5261">
          <cell r="A5261" t="str">
            <v>Panela cuadrada blanca</v>
          </cell>
        </row>
        <row r="5262">
          <cell r="A5262" t="str">
            <v>Panela cuadrada morena</v>
          </cell>
        </row>
        <row r="5263">
          <cell r="A5263" t="str">
            <v>Panela redonda morena</v>
          </cell>
        </row>
        <row r="5264">
          <cell r="A5264" t="str">
            <v>Papa capira</v>
          </cell>
        </row>
        <row r="5265">
          <cell r="A5265" t="str">
            <v>Papa capira carmenia</v>
          </cell>
        </row>
        <row r="5266">
          <cell r="A5266" t="str">
            <v>Papa criolla limpia</v>
          </cell>
        </row>
        <row r="5267">
          <cell r="A5267" t="str">
            <v>Papa criolla para lavar</v>
          </cell>
        </row>
        <row r="5268">
          <cell r="A5268" t="str">
            <v>Papa criolla sucia</v>
          </cell>
        </row>
        <row r="5269">
          <cell r="A5269" t="str">
            <v>Papa frita</v>
          </cell>
        </row>
        <row r="5270">
          <cell r="A5270" t="str">
            <v>Papa ICA-Huila</v>
          </cell>
        </row>
        <row r="5271">
          <cell r="A5271" t="str">
            <v>Papa Morasurco</v>
          </cell>
        </row>
        <row r="5272">
          <cell r="A5272" t="str">
            <v>Papa nevada</v>
          </cell>
        </row>
        <row r="5273">
          <cell r="A5273" t="str">
            <v>Papa parda para lavar</v>
          </cell>
        </row>
        <row r="5274">
          <cell r="A5274" t="str">
            <v>Papa parda pastusa</v>
          </cell>
        </row>
        <row r="5275">
          <cell r="A5275" t="str">
            <v>Papa Puracé</v>
          </cell>
        </row>
        <row r="5276">
          <cell r="A5276" t="str">
            <v>Papa R-12 negra</v>
          </cell>
        </row>
        <row r="5277">
          <cell r="A5277" t="str">
            <v>Papa R-12 roja</v>
          </cell>
        </row>
        <row r="5278">
          <cell r="A5278" t="str">
            <v>Papa roja peruana</v>
          </cell>
        </row>
        <row r="5279">
          <cell r="A5279" t="str">
            <v>Papa ruby</v>
          </cell>
        </row>
        <row r="5280">
          <cell r="A5280" t="str">
            <v>Papa sabanera</v>
          </cell>
        </row>
        <row r="5281">
          <cell r="A5281" t="str">
            <v>Papa San Félix</v>
          </cell>
        </row>
        <row r="5282">
          <cell r="A5282" t="str">
            <v>Papa suprema</v>
          </cell>
        </row>
        <row r="5283">
          <cell r="A5283" t="str">
            <v>Papa tocana</v>
          </cell>
        </row>
        <row r="5284">
          <cell r="A5284" t="str">
            <v>Papa tocarreña</v>
          </cell>
        </row>
        <row r="5285">
          <cell r="A5285" t="str">
            <v>Papa única</v>
          </cell>
        </row>
        <row r="5286">
          <cell r="A5286" t="str">
            <v>Papaya hawaiana</v>
          </cell>
        </row>
        <row r="5287">
          <cell r="A5287" t="str">
            <v>Papaya Maradol</v>
          </cell>
        </row>
        <row r="5288">
          <cell r="A5288" t="str">
            <v>Papaya melona</v>
          </cell>
        </row>
        <row r="5289">
          <cell r="A5289" t="str">
            <v>Papaya redonda</v>
          </cell>
        </row>
        <row r="5290">
          <cell r="A5290" t="str">
            <v>Pargo rojo entero congelado</v>
          </cell>
        </row>
        <row r="5291">
          <cell r="A5291" t="str">
            <v>Pargo rojo entero fresco</v>
          </cell>
        </row>
        <row r="5292">
          <cell r="A5292" t="str">
            <v>Pargo rojo platero</v>
          </cell>
        </row>
        <row r="5293">
          <cell r="A5293" t="str">
            <v>Pastas alimenticias</v>
          </cell>
        </row>
        <row r="5294">
          <cell r="A5294" t="str">
            <v>Patilla</v>
          </cell>
        </row>
        <row r="5295">
          <cell r="A5295" t="str">
            <v>Pechuga de pollo</v>
          </cell>
        </row>
        <row r="5296">
          <cell r="A5296" t="str">
            <v>Pepino cohombro</v>
          </cell>
        </row>
        <row r="5297">
          <cell r="A5297" t="str">
            <v>Pepino de rellenar</v>
          </cell>
        </row>
        <row r="5298">
          <cell r="A5298" t="str">
            <v>Pera importada</v>
          </cell>
        </row>
        <row r="5299">
          <cell r="A5299" t="str">
            <v>Perejil</v>
          </cell>
        </row>
        <row r="5300">
          <cell r="A5300" t="str">
            <v>Pescado cabezas</v>
          </cell>
        </row>
        <row r="5301">
          <cell r="A5301" t="str">
            <v>Pierna pernil con rabadilla</v>
          </cell>
        </row>
        <row r="5302">
          <cell r="A5302" t="str">
            <v>Pierna pernil sin rabadilla</v>
          </cell>
        </row>
        <row r="5303">
          <cell r="A5303" t="str">
            <v>Piernas de pollo</v>
          </cell>
        </row>
        <row r="5304">
          <cell r="A5304" t="str">
            <v>Pimentón</v>
          </cell>
        </row>
        <row r="5305">
          <cell r="A5305" t="str">
            <v>Pimentón verde</v>
          </cell>
        </row>
        <row r="5306">
          <cell r="A5306" t="str">
            <v>Piña gold</v>
          </cell>
        </row>
        <row r="5307">
          <cell r="A5307" t="str">
            <v>Piña manzana</v>
          </cell>
        </row>
        <row r="5308">
          <cell r="A5308" t="str">
            <v>Piña perolera</v>
          </cell>
        </row>
        <row r="5309">
          <cell r="A5309" t="str">
            <v>Pitahaya</v>
          </cell>
        </row>
        <row r="5310">
          <cell r="A5310" t="str">
            <v>Plátano comino</v>
          </cell>
        </row>
        <row r="5311">
          <cell r="A5311" t="str">
            <v>Plátano dominico hartón maduro</v>
          </cell>
        </row>
        <row r="5312">
          <cell r="A5312" t="str">
            <v>Plátano dominico hartón verde</v>
          </cell>
        </row>
        <row r="5313">
          <cell r="A5313" t="str">
            <v>Plátano dominico verde</v>
          </cell>
        </row>
        <row r="5314">
          <cell r="A5314" t="str">
            <v>Plátano guineo</v>
          </cell>
        </row>
        <row r="5315">
          <cell r="A5315" t="str">
            <v>Plátano hartón maduro</v>
          </cell>
        </row>
        <row r="5316">
          <cell r="A5316" t="str">
            <v>Plátano hartón verde</v>
          </cell>
        </row>
        <row r="5317">
          <cell r="A5317" t="str">
            <v>Plátano hartón verde llanero</v>
          </cell>
        </row>
        <row r="5318">
          <cell r="A5318" t="str">
            <v>Pollo entero congelado sin vísceras</v>
          </cell>
        </row>
        <row r="5319">
          <cell r="A5319" t="str">
            <v>Pollo entero fresco con vísceras</v>
          </cell>
        </row>
        <row r="5320">
          <cell r="A5320" t="str">
            <v>Pollo entero fresco sin vísceras</v>
          </cell>
        </row>
        <row r="5321">
          <cell r="A5321" t="str">
            <v>Queso campesino</v>
          </cell>
        </row>
        <row r="5322">
          <cell r="A5322" t="str">
            <v>Queso costeño</v>
          </cell>
        </row>
        <row r="5323">
          <cell r="A5323" t="str">
            <v>Queso cuajada</v>
          </cell>
        </row>
        <row r="5324">
          <cell r="A5324" t="str">
            <v>Queso doble crema</v>
          </cell>
        </row>
        <row r="5325">
          <cell r="A5325" t="str">
            <v>Rabadillas de pollo</v>
          </cell>
        </row>
        <row r="5326">
          <cell r="A5326" t="str">
            <v>Rábano rojo</v>
          </cell>
        </row>
        <row r="5327">
          <cell r="A5327" t="str">
            <v>Remolacha</v>
          </cell>
        </row>
        <row r="5328">
          <cell r="A5328" t="str">
            <v>Remolacha bogotana</v>
          </cell>
        </row>
        <row r="5329">
          <cell r="A5329" t="str">
            <v>Remolacha regional</v>
          </cell>
        </row>
        <row r="5330">
          <cell r="A5330" t="str">
            <v>Repollo blanco</v>
          </cell>
        </row>
        <row r="5331">
          <cell r="A5331" t="str">
            <v>Repollo blanco bogotano</v>
          </cell>
        </row>
        <row r="5332">
          <cell r="A5332" t="str">
            <v>Repollo blanco valluno</v>
          </cell>
        </row>
        <row r="5333">
          <cell r="A5333" t="str">
            <v>Repollo morado</v>
          </cell>
        </row>
        <row r="5334">
          <cell r="A5334" t="str">
            <v>Repollo morado antioqueño</v>
          </cell>
        </row>
        <row r="5335">
          <cell r="A5335" t="str">
            <v>Repollo verde regional</v>
          </cell>
        </row>
        <row r="5336">
          <cell r="A5336" t="str">
            <v>Róbalo, filete congelado</v>
          </cell>
        </row>
        <row r="5337">
          <cell r="A5337" t="str">
            <v>Sal yodada</v>
          </cell>
        </row>
        <row r="5338">
          <cell r="A5338" t="str">
            <v>Salmón, filete congelado</v>
          </cell>
        </row>
        <row r="5339">
          <cell r="A5339" t="str">
            <v>Salsa de tomate doy pack</v>
          </cell>
        </row>
        <row r="5340">
          <cell r="A5340" t="str">
            <v>Sardinas en lata</v>
          </cell>
        </row>
        <row r="5341">
          <cell r="A5341" t="str">
            <v>Sierra entera congelada</v>
          </cell>
        </row>
        <row r="5342">
          <cell r="A5342" t="str">
            <v>Sopa de pollo (caja)</v>
          </cell>
        </row>
        <row r="5343">
          <cell r="A5343" t="str">
            <v>Tangelo</v>
          </cell>
        </row>
        <row r="5344">
          <cell r="A5344" t="str">
            <v>Tilapia roja entera congelada</v>
          </cell>
        </row>
        <row r="5345">
          <cell r="A5345" t="str">
            <v>Tilapia roja entera fresca</v>
          </cell>
        </row>
        <row r="5346">
          <cell r="A5346" t="str">
            <v>Tilapia, filete congelado</v>
          </cell>
        </row>
        <row r="5347">
          <cell r="A5347" t="str">
            <v>Tilapia, lomitos</v>
          </cell>
        </row>
        <row r="5348">
          <cell r="A5348" t="str">
            <v>Tomate chonto</v>
          </cell>
        </row>
        <row r="5349">
          <cell r="A5349" t="str">
            <v>Tomate chonto antioqueño</v>
          </cell>
        </row>
        <row r="5350">
          <cell r="A5350" t="str">
            <v>Tomate chonto valluno</v>
          </cell>
        </row>
        <row r="5351">
          <cell r="A5351" t="str">
            <v>Tomate de árbol</v>
          </cell>
        </row>
        <row r="5352">
          <cell r="A5352" t="str">
            <v>Tomate larga vida</v>
          </cell>
        </row>
        <row r="5353">
          <cell r="A5353" t="str">
            <v>Tomate riñón</v>
          </cell>
        </row>
        <row r="5354">
          <cell r="A5354" t="str">
            <v>Tomate riñón valluno</v>
          </cell>
        </row>
        <row r="5355">
          <cell r="A5355" t="str">
            <v>Tomate Riogrande</v>
          </cell>
        </row>
        <row r="5356">
          <cell r="A5356" t="str">
            <v>Tomate Riogrande bumangués</v>
          </cell>
        </row>
        <row r="5357">
          <cell r="A5357" t="str">
            <v>Tomate Riogrande ocañero</v>
          </cell>
        </row>
        <row r="5358">
          <cell r="A5358" t="str">
            <v>Toyo blanco, filete congelado</v>
          </cell>
        </row>
        <row r="5359">
          <cell r="A5359" t="str">
            <v>Trucha en corte mariposa</v>
          </cell>
        </row>
        <row r="5360">
          <cell r="A5360" t="str">
            <v>Trucha entera fresca</v>
          </cell>
        </row>
        <row r="5361">
          <cell r="A5361" t="str">
            <v>Uchuva con cáscara</v>
          </cell>
        </row>
        <row r="5362">
          <cell r="A5362" t="str">
            <v>Ulluco</v>
          </cell>
        </row>
        <row r="5363">
          <cell r="A5363" t="str">
            <v>Uva importada</v>
          </cell>
        </row>
        <row r="5364">
          <cell r="A5364" t="str">
            <v>Uva Isabela</v>
          </cell>
        </row>
        <row r="5365">
          <cell r="A5365" t="str">
            <v>Uva negra</v>
          </cell>
        </row>
        <row r="5366">
          <cell r="A5366" t="str">
            <v>Uva red globe nacional</v>
          </cell>
        </row>
        <row r="5367">
          <cell r="A5367" t="str">
            <v>Uva roja</v>
          </cell>
        </row>
        <row r="5368">
          <cell r="A5368" t="str">
            <v>Uva verde</v>
          </cell>
        </row>
        <row r="5369">
          <cell r="A5369" t="str">
            <v>Vinagre</v>
          </cell>
        </row>
        <row r="5370">
          <cell r="A5370" t="str">
            <v>Yuca chirosa</v>
          </cell>
        </row>
        <row r="5371">
          <cell r="A5371" t="str">
            <v>Yuca criolla</v>
          </cell>
        </row>
        <row r="5372">
          <cell r="A5372" t="str">
            <v>Yuca ICA</v>
          </cell>
        </row>
        <row r="5373">
          <cell r="A5373" t="str">
            <v>Yuca llanera</v>
          </cell>
        </row>
        <row r="5374">
          <cell r="A5374" t="str">
            <v>Zanahoria</v>
          </cell>
        </row>
        <row r="5375">
          <cell r="A5375" t="str">
            <v>Zanahoria bogotana</v>
          </cell>
        </row>
        <row r="5376">
          <cell r="A5376" t="str">
            <v>Zanahoria</v>
          </cell>
        </row>
        <row r="5377">
          <cell r="A5377" t="str">
            <v>Zanahoria bogotana</v>
          </cell>
        </row>
        <row r="5378">
          <cell r="A5378" t="str">
            <v>Leche entera UHT</v>
          </cell>
        </row>
        <row r="5379">
          <cell r="A5379" t="str">
            <v>Mortadela</v>
          </cell>
        </row>
        <row r="5380">
          <cell r="A5380" t="str">
            <v>Salchicha</v>
          </cell>
        </row>
        <row r="5381">
          <cell r="A5381" t="str">
            <v>Arepa</v>
          </cell>
        </row>
        <row r="5382">
          <cell r="A5382" t="str">
            <v>Calado Mantequilla</v>
          </cell>
        </row>
        <row r="5383">
          <cell r="A5383" t="str">
            <v>Pan Blanco</v>
          </cell>
        </row>
        <row r="5384">
          <cell r="A5384" t="str">
            <v>Pan Integral</v>
          </cell>
        </row>
        <row r="5385">
          <cell r="A5385" t="str">
            <v>Pan queso</v>
          </cell>
        </row>
        <row r="5386">
          <cell r="A5386" t="str">
            <v xml:space="preserve">Mogolla </v>
          </cell>
        </row>
        <row r="5387">
          <cell r="A5387" t="str">
            <v>Mojicón Con azúcar</v>
          </cell>
        </row>
        <row r="5388">
          <cell r="A5388" t="str">
            <v>Pan Tostadas</v>
          </cell>
        </row>
        <row r="5389">
          <cell r="A5389" t="str">
            <v>Mermeladas</v>
          </cell>
        </row>
        <row r="5390">
          <cell r="A5390" t="str">
            <v>Te</v>
          </cell>
        </row>
        <row r="5391">
          <cell r="A5391" t="str">
            <v>Pan coco</v>
          </cell>
        </row>
        <row r="5392">
          <cell r="A5392" t="str">
            <v>Queso campesino</v>
          </cell>
        </row>
        <row r="5393">
          <cell r="A5393" t="str">
            <v>Pan blandito</v>
          </cell>
        </row>
        <row r="5394">
          <cell r="A5394" t="str">
            <v>Calado</v>
          </cell>
        </row>
        <row r="5395">
          <cell r="A5395" t="str">
            <v>Pan mantequilla</v>
          </cell>
        </row>
        <row r="5396">
          <cell r="A5396" t="str">
            <v>Galleta de sal</v>
          </cell>
        </row>
        <row r="5397">
          <cell r="A5397" t="str">
            <v>Arepa de choclo</v>
          </cell>
        </row>
        <row r="5398">
          <cell r="A5398" t="str">
            <v>Salchichon</v>
          </cell>
        </row>
        <row r="5399">
          <cell r="A5399" t="str">
            <v>Jamón</v>
          </cell>
        </row>
        <row r="5400">
          <cell r="A5400" t="str">
            <v>Crema de leche</v>
          </cell>
        </row>
        <row r="5401">
          <cell r="A5401" t="str">
            <v>Guascas</v>
          </cell>
        </row>
        <row r="5402">
          <cell r="A5402" t="str">
            <v>-</v>
          </cell>
        </row>
        <row r="5403">
          <cell r="A5403" t="str">
            <v>-</v>
          </cell>
        </row>
        <row r="5404">
          <cell r="A5404" t="str">
            <v>-</v>
          </cell>
        </row>
        <row r="5405">
          <cell r="A5405" t="str">
            <v>-</v>
          </cell>
        </row>
        <row r="5406">
          <cell r="A5406" t="str">
            <v>-</v>
          </cell>
        </row>
        <row r="5407">
          <cell r="A5407" t="str">
            <v>-</v>
          </cell>
        </row>
        <row r="5408">
          <cell r="A5408" t="str">
            <v>-</v>
          </cell>
        </row>
        <row r="5409">
          <cell r="A5409" t="str">
            <v>-</v>
          </cell>
        </row>
        <row r="5410">
          <cell r="A5410" t="str">
            <v>-</v>
          </cell>
        </row>
        <row r="5411">
          <cell r="A5411" t="str">
            <v>-</v>
          </cell>
        </row>
        <row r="5412">
          <cell r="A5412" t="str">
            <v>-</v>
          </cell>
        </row>
        <row r="5413">
          <cell r="A5413" t="str">
            <v>-</v>
          </cell>
        </row>
        <row r="5414">
          <cell r="A5414" t="str">
            <v>-</v>
          </cell>
        </row>
        <row r="5415">
          <cell r="A5415" t="str">
            <v>-</v>
          </cell>
        </row>
        <row r="5416">
          <cell r="A5416" t="str">
            <v>-</v>
          </cell>
        </row>
        <row r="5417">
          <cell r="A5417" t="str">
            <v>-</v>
          </cell>
        </row>
        <row r="5418">
          <cell r="A5418" t="str">
            <v>-</v>
          </cell>
        </row>
        <row r="5419">
          <cell r="A5419" t="str">
            <v>-</v>
          </cell>
        </row>
        <row r="5420">
          <cell r="A5420" t="str">
            <v>-</v>
          </cell>
        </row>
        <row r="5421">
          <cell r="A5421" t="str">
            <v>-</v>
          </cell>
        </row>
        <row r="5422">
          <cell r="A5422" t="str">
            <v>-</v>
          </cell>
        </row>
        <row r="5423">
          <cell r="A5423" t="str">
            <v>-</v>
          </cell>
        </row>
        <row r="5424">
          <cell r="A5424" t="str">
            <v>-</v>
          </cell>
        </row>
        <row r="5425">
          <cell r="A5425" t="str">
            <v>-</v>
          </cell>
        </row>
        <row r="5426">
          <cell r="A5426" t="str">
            <v>-</v>
          </cell>
        </row>
        <row r="5427">
          <cell r="A5427" t="str">
            <v>-</v>
          </cell>
        </row>
        <row r="5428">
          <cell r="A5428" t="str">
            <v>-</v>
          </cell>
        </row>
        <row r="5429">
          <cell r="A5429" t="str">
            <v>-</v>
          </cell>
        </row>
        <row r="5430">
          <cell r="A5430" t="str">
            <v>-</v>
          </cell>
        </row>
        <row r="5431">
          <cell r="A5431" t="str">
            <v>-</v>
          </cell>
        </row>
        <row r="5432">
          <cell r="A5432" t="str">
            <v>-</v>
          </cell>
        </row>
        <row r="5433">
          <cell r="A5433" t="str">
            <v>-</v>
          </cell>
        </row>
        <row r="5434">
          <cell r="A5434" t="str">
            <v>-</v>
          </cell>
        </row>
        <row r="5435">
          <cell r="A5435" t="str">
            <v>-</v>
          </cell>
        </row>
        <row r="5436">
          <cell r="A5436" t="str">
            <v>-</v>
          </cell>
        </row>
        <row r="5437">
          <cell r="A5437" t="str">
            <v>-</v>
          </cell>
        </row>
        <row r="5438">
          <cell r="A5438" t="str">
            <v>-</v>
          </cell>
        </row>
        <row r="5439">
          <cell r="A5439" t="str">
            <v>-</v>
          </cell>
        </row>
        <row r="5440">
          <cell r="A5440" t="str">
            <v>-</v>
          </cell>
        </row>
        <row r="5441">
          <cell r="A5441" t="str">
            <v>-</v>
          </cell>
        </row>
        <row r="5442">
          <cell r="A5442" t="str">
            <v>-</v>
          </cell>
        </row>
        <row r="5443">
          <cell r="A5443" t="str">
            <v>-</v>
          </cell>
        </row>
        <row r="5444">
          <cell r="A5444" t="str">
            <v>-</v>
          </cell>
        </row>
        <row r="5445">
          <cell r="A5445" t="str">
            <v>-</v>
          </cell>
        </row>
        <row r="5446">
          <cell r="A5446" t="str">
            <v>-</v>
          </cell>
        </row>
        <row r="5447">
          <cell r="A5447" t="str">
            <v>-</v>
          </cell>
        </row>
        <row r="5448">
          <cell r="A5448" t="str">
            <v>-</v>
          </cell>
        </row>
        <row r="5449">
          <cell r="A5449" t="str">
            <v>-</v>
          </cell>
        </row>
        <row r="5450">
          <cell r="A5450" t="str">
            <v>-</v>
          </cell>
        </row>
        <row r="5451">
          <cell r="A5451" t="str">
            <v>-</v>
          </cell>
        </row>
        <row r="5452">
          <cell r="A5452" t="str">
            <v>-</v>
          </cell>
        </row>
        <row r="5453">
          <cell r="A5453" t="str">
            <v>-</v>
          </cell>
        </row>
        <row r="5454">
          <cell r="A5454" t="str">
            <v>-</v>
          </cell>
        </row>
        <row r="5455">
          <cell r="A5455" t="str">
            <v>-</v>
          </cell>
        </row>
        <row r="5456">
          <cell r="A5456" t="str">
            <v>-</v>
          </cell>
        </row>
        <row r="5457">
          <cell r="A5457" t="str">
            <v>-</v>
          </cell>
        </row>
        <row r="5458">
          <cell r="A5458" t="str">
            <v>-</v>
          </cell>
        </row>
        <row r="5459">
          <cell r="A5459" t="str">
            <v>-</v>
          </cell>
        </row>
        <row r="5460">
          <cell r="A5460" t="str">
            <v>-</v>
          </cell>
        </row>
        <row r="5461">
          <cell r="A5461" t="str">
            <v>-</v>
          </cell>
        </row>
        <row r="5462">
          <cell r="A5462" t="str">
            <v>-</v>
          </cell>
        </row>
        <row r="5463">
          <cell r="A5463" t="str">
            <v>-</v>
          </cell>
        </row>
        <row r="5464">
          <cell r="A5464" t="str">
            <v>-</v>
          </cell>
        </row>
        <row r="5465">
          <cell r="A5465" t="str">
            <v>-</v>
          </cell>
        </row>
        <row r="5466">
          <cell r="A5466" t="str">
            <v>-</v>
          </cell>
        </row>
        <row r="5467">
          <cell r="A5467" t="str">
            <v>-</v>
          </cell>
        </row>
        <row r="5468">
          <cell r="A5468" t="str">
            <v>-</v>
          </cell>
        </row>
        <row r="5469">
          <cell r="A5469" t="str">
            <v>-</v>
          </cell>
        </row>
        <row r="5470">
          <cell r="A5470" t="str">
            <v>-</v>
          </cell>
        </row>
        <row r="5471">
          <cell r="A5471" t="str">
            <v>-</v>
          </cell>
        </row>
        <row r="5472">
          <cell r="A5472" t="str">
            <v>-</v>
          </cell>
        </row>
        <row r="5473">
          <cell r="A5473" t="str">
            <v>-</v>
          </cell>
        </row>
        <row r="5474">
          <cell r="A5474" t="str">
            <v>-</v>
          </cell>
        </row>
        <row r="5475">
          <cell r="A5475" t="str">
            <v>-</v>
          </cell>
        </row>
        <row r="5476">
          <cell r="A5476" t="str">
            <v>-</v>
          </cell>
        </row>
        <row r="5477">
          <cell r="A5477" t="str">
            <v>-</v>
          </cell>
        </row>
        <row r="5478">
          <cell r="A5478" t="str">
            <v>-</v>
          </cell>
        </row>
        <row r="5479">
          <cell r="A5479" t="str">
            <v>-</v>
          </cell>
        </row>
        <row r="5480">
          <cell r="A5480" t="str">
            <v>-</v>
          </cell>
        </row>
        <row r="5481">
          <cell r="A5481" t="str">
            <v>-</v>
          </cell>
        </row>
        <row r="5482">
          <cell r="A5482" t="str">
            <v>-</v>
          </cell>
        </row>
        <row r="5483">
          <cell r="A5483" t="str">
            <v>-</v>
          </cell>
        </row>
        <row r="5484">
          <cell r="A5484" t="str">
            <v>-</v>
          </cell>
        </row>
        <row r="5485">
          <cell r="A5485" t="str">
            <v>-</v>
          </cell>
        </row>
        <row r="5486">
          <cell r="A5486" t="str">
            <v>-</v>
          </cell>
        </row>
        <row r="5487">
          <cell r="A5487" t="str">
            <v>-</v>
          </cell>
        </row>
        <row r="5488">
          <cell r="A5488" t="str">
            <v>-</v>
          </cell>
        </row>
        <row r="5489">
          <cell r="A5489" t="str">
            <v>-</v>
          </cell>
        </row>
        <row r="5490">
          <cell r="A5490" t="str">
            <v>-</v>
          </cell>
        </row>
        <row r="5491">
          <cell r="A5491" t="str">
            <v>-</v>
          </cell>
        </row>
        <row r="5492">
          <cell r="A5492" t="str">
            <v>-</v>
          </cell>
        </row>
        <row r="5493">
          <cell r="A5493" t="str">
            <v>-</v>
          </cell>
        </row>
        <row r="5494">
          <cell r="A5494" t="str">
            <v>-</v>
          </cell>
        </row>
        <row r="5495">
          <cell r="A5495" t="str">
            <v>-</v>
          </cell>
        </row>
        <row r="5496">
          <cell r="A5496" t="str">
            <v>-</v>
          </cell>
        </row>
        <row r="5497">
          <cell r="A5497" t="str">
            <v>-</v>
          </cell>
        </row>
        <row r="5498">
          <cell r="A5498" t="str">
            <v>-</v>
          </cell>
        </row>
        <row r="5499">
          <cell r="A5499" t="str">
            <v>-</v>
          </cell>
        </row>
        <row r="5500">
          <cell r="A5500" t="str">
            <v>-</v>
          </cell>
        </row>
        <row r="5501">
          <cell r="A5501" t="str">
            <v>-</v>
          </cell>
        </row>
        <row r="5502">
          <cell r="A5502" t="str">
            <v>-</v>
          </cell>
        </row>
        <row r="5503">
          <cell r="A5503" t="str">
            <v>-</v>
          </cell>
        </row>
        <row r="5504">
          <cell r="A5504" t="str">
            <v>-</v>
          </cell>
        </row>
        <row r="5505">
          <cell r="A5505" t="str">
            <v>-</v>
          </cell>
        </row>
        <row r="5506">
          <cell r="A5506" t="str">
            <v>-</v>
          </cell>
        </row>
        <row r="5507">
          <cell r="A5507" t="str">
            <v>-</v>
          </cell>
        </row>
        <row r="5508">
          <cell r="A5508" t="str">
            <v>-</v>
          </cell>
        </row>
        <row r="5509">
          <cell r="A5509" t="str">
            <v>-</v>
          </cell>
        </row>
        <row r="5510">
          <cell r="A5510" t="str">
            <v>-</v>
          </cell>
        </row>
        <row r="5511">
          <cell r="A5511" t="str">
            <v>-</v>
          </cell>
        </row>
        <row r="5512">
          <cell r="A5512" t="str">
            <v>-</v>
          </cell>
        </row>
        <row r="5513">
          <cell r="A5513" t="str">
            <v>-</v>
          </cell>
        </row>
        <row r="5514">
          <cell r="A5514" t="str">
            <v>-</v>
          </cell>
        </row>
        <row r="5515">
          <cell r="A5515" t="str">
            <v>-</v>
          </cell>
        </row>
        <row r="5516">
          <cell r="A5516" t="str">
            <v>-</v>
          </cell>
        </row>
        <row r="5517">
          <cell r="A5517" t="str">
            <v>-</v>
          </cell>
        </row>
        <row r="5518">
          <cell r="A5518" t="str">
            <v>-</v>
          </cell>
        </row>
        <row r="5519">
          <cell r="A5519" t="str">
            <v>-</v>
          </cell>
        </row>
        <row r="5520">
          <cell r="A5520" t="str">
            <v>-</v>
          </cell>
        </row>
        <row r="5521">
          <cell r="A5521" t="str">
            <v>-</v>
          </cell>
        </row>
        <row r="5522">
          <cell r="A5522" t="str">
            <v>-</v>
          </cell>
        </row>
        <row r="5523">
          <cell r="A5523" t="str">
            <v>-</v>
          </cell>
        </row>
        <row r="5524">
          <cell r="A5524" t="str">
            <v>-</v>
          </cell>
        </row>
        <row r="5525">
          <cell r="A5525" t="str">
            <v>-</v>
          </cell>
        </row>
        <row r="5526">
          <cell r="A5526" t="str">
            <v>-</v>
          </cell>
        </row>
        <row r="5527">
          <cell r="A5527" t="str">
            <v>-</v>
          </cell>
        </row>
        <row r="5528">
          <cell r="A5528" t="str">
            <v>-</v>
          </cell>
        </row>
        <row r="5529">
          <cell r="A5529" t="str">
            <v>-</v>
          </cell>
        </row>
        <row r="5530">
          <cell r="A5530" t="str">
            <v>-</v>
          </cell>
        </row>
        <row r="5531">
          <cell r="A5531" t="str">
            <v>-</v>
          </cell>
        </row>
        <row r="5532">
          <cell r="A5532" t="str">
            <v>-</v>
          </cell>
        </row>
        <row r="5533">
          <cell r="A5533" t="str">
            <v>-</v>
          </cell>
        </row>
        <row r="5534">
          <cell r="A5534" t="str">
            <v>-</v>
          </cell>
        </row>
        <row r="5535">
          <cell r="A5535" t="str">
            <v>-</v>
          </cell>
        </row>
        <row r="5536">
          <cell r="A5536" t="str">
            <v>-</v>
          </cell>
        </row>
        <row r="5537">
          <cell r="A5537" t="str">
            <v>-</v>
          </cell>
        </row>
        <row r="5538">
          <cell r="A5538" t="str">
            <v>-</v>
          </cell>
        </row>
        <row r="5539">
          <cell r="A5539" t="str">
            <v>-</v>
          </cell>
        </row>
        <row r="5540">
          <cell r="A5540" t="str">
            <v>-</v>
          </cell>
        </row>
        <row r="5541">
          <cell r="A5541" t="str">
            <v>-</v>
          </cell>
        </row>
        <row r="5542">
          <cell r="A5542" t="str">
            <v>-</v>
          </cell>
        </row>
        <row r="5543">
          <cell r="A5543" t="str">
            <v>-</v>
          </cell>
        </row>
        <row r="5544">
          <cell r="A5544" t="str">
            <v>-</v>
          </cell>
        </row>
        <row r="5545">
          <cell r="A5545" t="str">
            <v>-</v>
          </cell>
        </row>
        <row r="5546">
          <cell r="A5546" t="str">
            <v>-</v>
          </cell>
        </row>
        <row r="5547">
          <cell r="A5547" t="str">
            <v>-</v>
          </cell>
        </row>
        <row r="5548">
          <cell r="A5548" t="str">
            <v>-</v>
          </cell>
        </row>
        <row r="5549">
          <cell r="A5549" t="str">
            <v>-</v>
          </cell>
        </row>
        <row r="5550">
          <cell r="A5550" t="str">
            <v>-</v>
          </cell>
        </row>
        <row r="5551">
          <cell r="A5551" t="str">
            <v>-</v>
          </cell>
        </row>
        <row r="5552">
          <cell r="A5552" t="str">
            <v>-</v>
          </cell>
        </row>
        <row r="5553">
          <cell r="A5553" t="str">
            <v>-</v>
          </cell>
        </row>
        <row r="5554">
          <cell r="A5554" t="str">
            <v>-</v>
          </cell>
        </row>
        <row r="5555">
          <cell r="A5555" t="str">
            <v>-</v>
          </cell>
        </row>
        <row r="5556">
          <cell r="A5556" t="str">
            <v>-</v>
          </cell>
        </row>
        <row r="5557">
          <cell r="A5557" t="str">
            <v>-</v>
          </cell>
        </row>
        <row r="5558">
          <cell r="A5558" t="str">
            <v>-</v>
          </cell>
        </row>
        <row r="5559">
          <cell r="A5559" t="str">
            <v>-</v>
          </cell>
        </row>
        <row r="5560">
          <cell r="A5560" t="str">
            <v>-</v>
          </cell>
        </row>
        <row r="5561">
          <cell r="A5561" t="str">
            <v>-</v>
          </cell>
        </row>
        <row r="5562">
          <cell r="A5562" t="str">
            <v>-</v>
          </cell>
        </row>
        <row r="5563">
          <cell r="A5563" t="str">
            <v>-</v>
          </cell>
        </row>
        <row r="5564">
          <cell r="A5564" t="str">
            <v>-</v>
          </cell>
        </row>
        <row r="5565">
          <cell r="A5565" t="str">
            <v>-</v>
          </cell>
        </row>
        <row r="5566">
          <cell r="A5566" t="str">
            <v>-</v>
          </cell>
        </row>
        <row r="5567">
          <cell r="A5567" t="str">
            <v>-</v>
          </cell>
        </row>
        <row r="5568">
          <cell r="A5568" t="str">
            <v>-</v>
          </cell>
        </row>
        <row r="5569">
          <cell r="A5569" t="str">
            <v>-</v>
          </cell>
        </row>
        <row r="5570">
          <cell r="A5570" t="str">
            <v>-</v>
          </cell>
        </row>
        <row r="5571">
          <cell r="A5571" t="str">
            <v>-</v>
          </cell>
        </row>
        <row r="5572">
          <cell r="A5572" t="str">
            <v>-</v>
          </cell>
        </row>
        <row r="5573">
          <cell r="A5573" t="str">
            <v>-</v>
          </cell>
        </row>
        <row r="5574">
          <cell r="A5574" t="str">
            <v>-</v>
          </cell>
        </row>
        <row r="5575">
          <cell r="A5575" t="str">
            <v>-</v>
          </cell>
        </row>
        <row r="5576">
          <cell r="A5576" t="str">
            <v>-</v>
          </cell>
        </row>
        <row r="5577">
          <cell r="A5577" t="str">
            <v>-</v>
          </cell>
        </row>
        <row r="5578">
          <cell r="A5578" t="str">
            <v>-</v>
          </cell>
        </row>
        <row r="5579">
          <cell r="A5579" t="str">
            <v>-</v>
          </cell>
        </row>
        <row r="5580">
          <cell r="A5580" t="str">
            <v>-</v>
          </cell>
        </row>
        <row r="5581">
          <cell r="A5581" t="str">
            <v>-</v>
          </cell>
        </row>
        <row r="5582">
          <cell r="A5582" t="str">
            <v>-</v>
          </cell>
        </row>
        <row r="5583">
          <cell r="A5583" t="str">
            <v>-</v>
          </cell>
        </row>
        <row r="5584">
          <cell r="A5584" t="str">
            <v>-</v>
          </cell>
        </row>
        <row r="5585">
          <cell r="A5585" t="str">
            <v>-</v>
          </cell>
        </row>
        <row r="5586">
          <cell r="A5586" t="str">
            <v>-</v>
          </cell>
        </row>
        <row r="5587">
          <cell r="A5587" t="str">
            <v>-</v>
          </cell>
        </row>
        <row r="5588">
          <cell r="A5588" t="str">
            <v>-</v>
          </cell>
        </row>
        <row r="5589">
          <cell r="A5589" t="str">
            <v>-</v>
          </cell>
        </row>
        <row r="5590">
          <cell r="A5590" t="str">
            <v>-</v>
          </cell>
        </row>
        <row r="5591">
          <cell r="A5591" t="str">
            <v>-</v>
          </cell>
        </row>
        <row r="5592">
          <cell r="A5592" t="str">
            <v>-</v>
          </cell>
        </row>
        <row r="5593">
          <cell r="A5593" t="str">
            <v>-</v>
          </cell>
        </row>
        <row r="5594">
          <cell r="A5594" t="str">
            <v>-</v>
          </cell>
        </row>
        <row r="5595">
          <cell r="A5595" t="str">
            <v>-</v>
          </cell>
        </row>
        <row r="5596">
          <cell r="A5596" t="str">
            <v>-</v>
          </cell>
        </row>
        <row r="5597">
          <cell r="A5597" t="str">
            <v>-</v>
          </cell>
        </row>
        <row r="5598">
          <cell r="A5598" t="str">
            <v>-</v>
          </cell>
        </row>
        <row r="5599">
          <cell r="A5599" t="str">
            <v>-</v>
          </cell>
        </row>
        <row r="5600">
          <cell r="A5600" t="str">
            <v>-</v>
          </cell>
        </row>
        <row r="5601">
          <cell r="A5601" t="str">
            <v>-</v>
          </cell>
        </row>
        <row r="5602">
          <cell r="A5602" t="str">
            <v>-</v>
          </cell>
        </row>
        <row r="5603">
          <cell r="A5603" t="str">
            <v>-</v>
          </cell>
        </row>
        <row r="5604">
          <cell r="A5604" t="str">
            <v>-</v>
          </cell>
        </row>
        <row r="5605">
          <cell r="A5605" t="str">
            <v>-</v>
          </cell>
        </row>
        <row r="5606">
          <cell r="A5606" t="str">
            <v>-</v>
          </cell>
        </row>
        <row r="5607">
          <cell r="A5607" t="str">
            <v>-</v>
          </cell>
        </row>
        <row r="5608">
          <cell r="A5608" t="str">
            <v>-</v>
          </cell>
        </row>
        <row r="5609">
          <cell r="A5609" t="str">
            <v>-</v>
          </cell>
        </row>
        <row r="5610">
          <cell r="A5610" t="str">
            <v>-</v>
          </cell>
        </row>
        <row r="5611">
          <cell r="A5611" t="str">
            <v>-</v>
          </cell>
        </row>
        <row r="5612">
          <cell r="A5612" t="str">
            <v>-</v>
          </cell>
        </row>
        <row r="5613">
          <cell r="A5613" t="str">
            <v>-</v>
          </cell>
        </row>
        <row r="5614">
          <cell r="A5614" t="str">
            <v>-</v>
          </cell>
        </row>
        <row r="5615">
          <cell r="A5615" t="str">
            <v>-</v>
          </cell>
        </row>
        <row r="5616">
          <cell r="A5616" t="str">
            <v>-</v>
          </cell>
        </row>
        <row r="5617">
          <cell r="A5617" t="str">
            <v>-</v>
          </cell>
        </row>
        <row r="5618">
          <cell r="A5618" t="str">
            <v>-</v>
          </cell>
        </row>
        <row r="5619">
          <cell r="A5619" t="str">
            <v>-</v>
          </cell>
        </row>
        <row r="5620">
          <cell r="A5620" t="str">
            <v>-</v>
          </cell>
        </row>
        <row r="5621">
          <cell r="A5621" t="str">
            <v>-</v>
          </cell>
        </row>
        <row r="5622">
          <cell r="A5622" t="str">
            <v>-</v>
          </cell>
        </row>
        <row r="5623">
          <cell r="A5623" t="str">
            <v>-</v>
          </cell>
        </row>
        <row r="5624">
          <cell r="A5624" t="str">
            <v>-</v>
          </cell>
        </row>
        <row r="5625">
          <cell r="A5625" t="str">
            <v>-</v>
          </cell>
        </row>
        <row r="5626">
          <cell r="A5626" t="str">
            <v>-</v>
          </cell>
        </row>
        <row r="5627">
          <cell r="A5627" t="str">
            <v>-</v>
          </cell>
        </row>
        <row r="5628">
          <cell r="A5628" t="str">
            <v>-</v>
          </cell>
        </row>
        <row r="5629">
          <cell r="A5629" t="str">
            <v>-</v>
          </cell>
        </row>
        <row r="5630">
          <cell r="A5630" t="str">
            <v>-</v>
          </cell>
        </row>
        <row r="5631">
          <cell r="A5631" t="str">
            <v>-</v>
          </cell>
        </row>
        <row r="5632">
          <cell r="A5632" t="str">
            <v>-</v>
          </cell>
        </row>
        <row r="5633">
          <cell r="A5633" t="str">
            <v>-</v>
          </cell>
        </row>
        <row r="5634">
          <cell r="A5634" t="str">
            <v>-</v>
          </cell>
        </row>
        <row r="5635">
          <cell r="A5635" t="str">
            <v>-</v>
          </cell>
        </row>
        <row r="5636">
          <cell r="A5636" t="str">
            <v>-</v>
          </cell>
        </row>
        <row r="5637">
          <cell r="A5637" t="str">
            <v>-</v>
          </cell>
        </row>
        <row r="5638">
          <cell r="A5638" t="str">
            <v>-</v>
          </cell>
        </row>
        <row r="5639">
          <cell r="A5639" t="str">
            <v>-</v>
          </cell>
        </row>
        <row r="5640">
          <cell r="A5640" t="str">
            <v>-</v>
          </cell>
        </row>
        <row r="5641">
          <cell r="A5641" t="str">
            <v>-</v>
          </cell>
        </row>
        <row r="5642">
          <cell r="A5642" t="str">
            <v>-</v>
          </cell>
        </row>
        <row r="5643">
          <cell r="A5643" t="str">
            <v>-</v>
          </cell>
        </row>
        <row r="5644">
          <cell r="A5644" t="str">
            <v>-</v>
          </cell>
        </row>
        <row r="5645">
          <cell r="A5645" t="str">
            <v>-</v>
          </cell>
        </row>
        <row r="5646">
          <cell r="A5646" t="str">
            <v>-</v>
          </cell>
        </row>
        <row r="5647">
          <cell r="A5647" t="str">
            <v>-</v>
          </cell>
        </row>
        <row r="5648">
          <cell r="A5648" t="str">
            <v>-</v>
          </cell>
        </row>
        <row r="5649">
          <cell r="A5649" t="str">
            <v>-</v>
          </cell>
        </row>
        <row r="5650">
          <cell r="A5650" t="str">
            <v>-</v>
          </cell>
        </row>
        <row r="5651">
          <cell r="A5651" t="str">
            <v>-</v>
          </cell>
        </row>
        <row r="5652">
          <cell r="A5652" t="str">
            <v>-</v>
          </cell>
        </row>
        <row r="5653">
          <cell r="A5653" t="str">
            <v>-</v>
          </cell>
        </row>
        <row r="5654">
          <cell r="A5654" t="str">
            <v>-</v>
          </cell>
        </row>
        <row r="5655">
          <cell r="A5655" t="str">
            <v>-</v>
          </cell>
        </row>
        <row r="5656">
          <cell r="A5656" t="str">
            <v>-</v>
          </cell>
        </row>
        <row r="5657">
          <cell r="A5657" t="str">
            <v>-</v>
          </cell>
        </row>
        <row r="5658">
          <cell r="A5658" t="str">
            <v>-</v>
          </cell>
        </row>
        <row r="5659">
          <cell r="A5659" t="str">
            <v>-</v>
          </cell>
        </row>
        <row r="5660">
          <cell r="A5660" t="str">
            <v>-</v>
          </cell>
        </row>
        <row r="5661">
          <cell r="A5661" t="str">
            <v>-</v>
          </cell>
        </row>
        <row r="5662">
          <cell r="A5662" t="str">
            <v>-</v>
          </cell>
        </row>
        <row r="5663">
          <cell r="A5663" t="str">
            <v>-</v>
          </cell>
        </row>
        <row r="5664">
          <cell r="A5664" t="str">
            <v>-</v>
          </cell>
        </row>
        <row r="5665">
          <cell r="A5665" t="str">
            <v>-</v>
          </cell>
        </row>
        <row r="5666">
          <cell r="A5666" t="str">
            <v>-</v>
          </cell>
        </row>
        <row r="5667">
          <cell r="A5667" t="str">
            <v>-</v>
          </cell>
        </row>
        <row r="5668">
          <cell r="A5668" t="str">
            <v>-</v>
          </cell>
        </row>
        <row r="5669">
          <cell r="A5669" t="str">
            <v>-</v>
          </cell>
        </row>
        <row r="5670">
          <cell r="A5670" t="str">
            <v>-</v>
          </cell>
        </row>
        <row r="5671">
          <cell r="A5671" t="str">
            <v>-</v>
          </cell>
        </row>
        <row r="5672">
          <cell r="A5672" t="str">
            <v>-</v>
          </cell>
        </row>
        <row r="5673">
          <cell r="A5673" t="str">
            <v>-</v>
          </cell>
        </row>
        <row r="5674">
          <cell r="A5674" t="str">
            <v>-</v>
          </cell>
        </row>
        <row r="5675">
          <cell r="A5675" t="str">
            <v>-</v>
          </cell>
        </row>
        <row r="5676">
          <cell r="A5676" t="str">
            <v>-</v>
          </cell>
        </row>
        <row r="5677">
          <cell r="A5677" t="str">
            <v>-</v>
          </cell>
        </row>
        <row r="5678">
          <cell r="A5678" t="str">
            <v>-</v>
          </cell>
        </row>
        <row r="5679">
          <cell r="A5679" t="str">
            <v>-</v>
          </cell>
        </row>
        <row r="5680">
          <cell r="A5680" t="str">
            <v>-</v>
          </cell>
        </row>
        <row r="5681">
          <cell r="A5681" t="str">
            <v>-</v>
          </cell>
        </row>
        <row r="5682">
          <cell r="A5682" t="str">
            <v>-</v>
          </cell>
        </row>
        <row r="5683">
          <cell r="A5683" t="str">
            <v>-</v>
          </cell>
        </row>
        <row r="5684">
          <cell r="A5684" t="str">
            <v>-</v>
          </cell>
        </row>
        <row r="5685">
          <cell r="A5685" t="str">
            <v>-</v>
          </cell>
        </row>
        <row r="5686">
          <cell r="A5686" t="str">
            <v>-</v>
          </cell>
        </row>
        <row r="5687">
          <cell r="A5687" t="str">
            <v>-</v>
          </cell>
        </row>
        <row r="5688">
          <cell r="A5688" t="str">
            <v>-</v>
          </cell>
        </row>
        <row r="5689">
          <cell r="A5689" t="str">
            <v>-</v>
          </cell>
        </row>
        <row r="5690">
          <cell r="A5690" t="str">
            <v>-</v>
          </cell>
        </row>
        <row r="5691">
          <cell r="A5691" t="str">
            <v>-</v>
          </cell>
        </row>
        <row r="5692">
          <cell r="A5692" t="str">
            <v>-</v>
          </cell>
        </row>
        <row r="5693">
          <cell r="A5693" t="str">
            <v>-</v>
          </cell>
        </row>
        <row r="5694">
          <cell r="A5694" t="str">
            <v>-</v>
          </cell>
        </row>
        <row r="5695">
          <cell r="A5695" t="str">
            <v>-</v>
          </cell>
        </row>
        <row r="5696">
          <cell r="A5696" t="str">
            <v>-</v>
          </cell>
        </row>
        <row r="5697">
          <cell r="A5697" t="str">
            <v>-</v>
          </cell>
        </row>
        <row r="5698">
          <cell r="A5698" t="str">
            <v>-</v>
          </cell>
        </row>
        <row r="5699">
          <cell r="A5699" t="str">
            <v>-</v>
          </cell>
        </row>
        <row r="5700">
          <cell r="A5700" t="str">
            <v>-</v>
          </cell>
        </row>
        <row r="5701">
          <cell r="A5701" t="str">
            <v>-</v>
          </cell>
        </row>
        <row r="5702">
          <cell r="A5702" t="str">
            <v>-</v>
          </cell>
        </row>
        <row r="5703">
          <cell r="A5703" t="str">
            <v>-</v>
          </cell>
        </row>
        <row r="5704">
          <cell r="A5704" t="str">
            <v>-</v>
          </cell>
        </row>
        <row r="5705">
          <cell r="A5705" t="str">
            <v>-</v>
          </cell>
        </row>
        <row r="5706">
          <cell r="A5706" t="str">
            <v>-</v>
          </cell>
        </row>
        <row r="5707">
          <cell r="A5707" t="str">
            <v>-</v>
          </cell>
        </row>
        <row r="5708">
          <cell r="A5708" t="str">
            <v>-</v>
          </cell>
        </row>
        <row r="5709">
          <cell r="A5709" t="str">
            <v>-</v>
          </cell>
        </row>
        <row r="5710">
          <cell r="A5710" t="str">
            <v>-</v>
          </cell>
        </row>
        <row r="5711">
          <cell r="A5711" t="str">
            <v>-</v>
          </cell>
        </row>
        <row r="5712">
          <cell r="A5712" t="str">
            <v>-</v>
          </cell>
        </row>
        <row r="5713">
          <cell r="A5713" t="str">
            <v>-</v>
          </cell>
        </row>
        <row r="5714">
          <cell r="A5714" t="str">
            <v>-</v>
          </cell>
        </row>
        <row r="5715">
          <cell r="A5715" t="str">
            <v>-</v>
          </cell>
        </row>
        <row r="5716">
          <cell r="A5716" t="str">
            <v>-</v>
          </cell>
        </row>
        <row r="5717">
          <cell r="A5717" t="str">
            <v>-</v>
          </cell>
        </row>
        <row r="5718">
          <cell r="A5718" t="str">
            <v>-</v>
          </cell>
        </row>
        <row r="5719">
          <cell r="A5719" t="str">
            <v>-</v>
          </cell>
        </row>
        <row r="5720">
          <cell r="A5720" t="str">
            <v>-</v>
          </cell>
        </row>
        <row r="5721">
          <cell r="A5721" t="str">
            <v>-</v>
          </cell>
        </row>
        <row r="5722">
          <cell r="A5722" t="str">
            <v>-</v>
          </cell>
        </row>
        <row r="5723">
          <cell r="A5723" t="str">
            <v>-</v>
          </cell>
        </row>
        <row r="5724">
          <cell r="A5724" t="str">
            <v>-</v>
          </cell>
        </row>
        <row r="5725">
          <cell r="A5725" t="str">
            <v>-</v>
          </cell>
        </row>
        <row r="5726">
          <cell r="A5726" t="str">
            <v>-</v>
          </cell>
        </row>
        <row r="5727">
          <cell r="A5727" t="str">
            <v>-</v>
          </cell>
        </row>
        <row r="5728">
          <cell r="A5728" t="str">
            <v>-</v>
          </cell>
        </row>
        <row r="5729">
          <cell r="A5729" t="str">
            <v>-</v>
          </cell>
        </row>
        <row r="5730">
          <cell r="A5730" t="str">
            <v>-</v>
          </cell>
        </row>
      </sheetData>
      <sheetData sheetId="3"/>
      <sheetData sheetId="4"/>
      <sheetData sheetId="5">
        <row r="5">
          <cell r="C5" t="str">
            <v>Café con leche</v>
          </cell>
        </row>
        <row r="6">
          <cell r="C6" t="str">
            <v>Té con leche</v>
          </cell>
        </row>
        <row r="7">
          <cell r="C7" t="str">
            <v>Chocolate en leche</v>
          </cell>
        </row>
        <row r="8">
          <cell r="C8" t="str">
            <v>Aguadepanela con leche</v>
          </cell>
        </row>
        <row r="9">
          <cell r="C9" t="str">
            <v xml:space="preserve">Avena   </v>
          </cell>
        </row>
        <row r="10">
          <cell r="C10" t="str">
            <v>Fecula de maiz</v>
          </cell>
        </row>
        <row r="11">
          <cell r="C11" t="str">
            <v xml:space="preserve">Colada en leche </v>
          </cell>
        </row>
        <row r="12">
          <cell r="C12" t="str">
            <v>Carne Pechuga De pollo</v>
          </cell>
        </row>
        <row r="13">
          <cell r="C13" t="str">
            <v>Carne MenuDencias De pollo</v>
          </cell>
        </row>
        <row r="14">
          <cell r="C14" t="str">
            <v xml:space="preserve">Huevo </v>
          </cell>
        </row>
        <row r="15">
          <cell r="C15" t="str">
            <v>Embutido MortaDela</v>
          </cell>
        </row>
        <row r="16">
          <cell r="C16" t="str">
            <v>Carne Semigorda De res</v>
          </cell>
        </row>
        <row r="17">
          <cell r="C17" t="str">
            <v>Queso Semiblando con crema</v>
          </cell>
        </row>
        <row r="18">
          <cell r="C18" t="str">
            <v>Embutido Salchicha</v>
          </cell>
        </row>
        <row r="19">
          <cell r="C19" t="str">
            <v xml:space="preserve">Salchichón </v>
          </cell>
        </row>
        <row r="20">
          <cell r="C20" t="str">
            <v>Arepa Maíz</v>
          </cell>
        </row>
        <row r="21">
          <cell r="C21" t="str">
            <v>Calado Mantequilla</v>
          </cell>
        </row>
        <row r="22">
          <cell r="C22" t="str">
            <v>Pan Blanco</v>
          </cell>
        </row>
        <row r="23">
          <cell r="C23" t="str">
            <v>Pan Integral</v>
          </cell>
        </row>
        <row r="24">
          <cell r="C24" t="str">
            <v>Pan queso</v>
          </cell>
        </row>
        <row r="25">
          <cell r="C25" t="str">
            <v xml:space="preserve">Mogolla </v>
          </cell>
        </row>
        <row r="26">
          <cell r="C26" t="str">
            <v>Mojicón Con azúcar</v>
          </cell>
        </row>
        <row r="27">
          <cell r="C27" t="str">
            <v>Pan Tostadas</v>
          </cell>
        </row>
        <row r="28">
          <cell r="C28" t="str">
            <v>Frutas</v>
          </cell>
        </row>
        <row r="29">
          <cell r="C29" t="str">
            <v>Azúcar</v>
          </cell>
        </row>
        <row r="30">
          <cell r="C30" t="str">
            <v>Chocolate</v>
          </cell>
        </row>
        <row r="31">
          <cell r="C31" t="str">
            <v>Mermeladas</v>
          </cell>
        </row>
        <row r="32">
          <cell r="C32" t="str">
            <v>Panela</v>
          </cell>
        </row>
        <row r="33">
          <cell r="C33" t="str">
            <v>Aceite Soya</v>
          </cell>
        </row>
        <row r="34">
          <cell r="C34" t="str">
            <v>Caldo de carne</v>
          </cell>
        </row>
        <row r="35">
          <cell r="C35" t="str">
            <v>Caldo de menudencias</v>
          </cell>
        </row>
        <row r="36">
          <cell r="C36" t="str">
            <v>Pan coco</v>
          </cell>
        </row>
        <row r="37">
          <cell r="C37" t="str">
            <v>Queso campesino</v>
          </cell>
        </row>
        <row r="38">
          <cell r="C38" t="str">
            <v>Calado</v>
          </cell>
        </row>
        <row r="39">
          <cell r="C39" t="str">
            <v>Caldo de pollo</v>
          </cell>
        </row>
        <row r="40">
          <cell r="C40" t="str">
            <v>Queso doble crema</v>
          </cell>
        </row>
        <row r="41">
          <cell r="C41" t="str">
            <v>Pan mantequilla</v>
          </cell>
        </row>
        <row r="42">
          <cell r="C42" t="str">
            <v>Galleta de sal</v>
          </cell>
        </row>
        <row r="43">
          <cell r="C43" t="str">
            <v>Arepa de choclo</v>
          </cell>
        </row>
        <row r="44">
          <cell r="C44" t="str">
            <v>Changua con huevo</v>
          </cell>
        </row>
        <row r="45">
          <cell r="C45" t="str">
            <v>Jamón</v>
          </cell>
        </row>
        <row r="46">
          <cell r="C46" t="str">
            <v>Otros</v>
          </cell>
        </row>
        <row r="47">
          <cell r="C47" t="str">
            <v>Otros</v>
          </cell>
        </row>
        <row r="48">
          <cell r="C48" t="str">
            <v>Otros</v>
          </cell>
        </row>
        <row r="49">
          <cell r="C49" t="str">
            <v>Otros</v>
          </cell>
        </row>
        <row r="50">
          <cell r="C50" t="str">
            <v>Otros</v>
          </cell>
        </row>
        <row r="52">
          <cell r="C52" t="str">
            <v>Sopa de arroz</v>
          </cell>
        </row>
        <row r="53">
          <cell r="C53" t="str">
            <v>Sopa de guandul</v>
          </cell>
        </row>
        <row r="54">
          <cell r="C54" t="str">
            <v>Sopa de avena</v>
          </cell>
        </row>
        <row r="55">
          <cell r="C55" t="str">
            <v>Sopa de pasta</v>
          </cell>
        </row>
        <row r="56">
          <cell r="C56" t="str">
            <v>Sopa de frijoles</v>
          </cell>
        </row>
        <row r="57">
          <cell r="C57" t="str">
            <v>Sopa de cuchuco</v>
          </cell>
        </row>
        <row r="58">
          <cell r="C58" t="str">
            <v>Sopa de lentejas</v>
          </cell>
        </row>
        <row r="59">
          <cell r="C59" t="str">
            <v>Sopa de harina de maíz amarillo</v>
          </cell>
        </row>
        <row r="60">
          <cell r="C60" t="str">
            <v>Sopa de cuchuco de trigo</v>
          </cell>
        </row>
        <row r="61">
          <cell r="C61" t="str">
            <v>Mute santandereano</v>
          </cell>
        </row>
        <row r="62">
          <cell r="C62" t="str">
            <v>Mazamorra chiquita</v>
          </cell>
        </row>
        <row r="63">
          <cell r="C63" t="str">
            <v>Sopa de garbanzo</v>
          </cell>
        </row>
        <row r="64">
          <cell r="C64" t="str">
            <v>Sopa de colí</v>
          </cell>
        </row>
        <row r="65">
          <cell r="C65" t="str">
            <v>Sopa de plátano</v>
          </cell>
        </row>
        <row r="66">
          <cell r="C66" t="str">
            <v>Sopa de mute</v>
          </cell>
        </row>
        <row r="67">
          <cell r="C67" t="str">
            <v>Sopa de arracacha</v>
          </cell>
        </row>
        <row r="68">
          <cell r="C68" t="str">
            <v>Sopa de ñame</v>
          </cell>
        </row>
        <row r="69">
          <cell r="C69" t="str">
            <v>Sopa de verduras</v>
          </cell>
        </row>
        <row r="70">
          <cell r="C70" t="str">
            <v>Pechuga De pollo</v>
          </cell>
        </row>
        <row r="71">
          <cell r="C71" t="str">
            <v>Semigorda De cerdo</v>
          </cell>
        </row>
        <row r="72">
          <cell r="C72" t="str">
            <v>Semigorda De res</v>
          </cell>
        </row>
        <row r="73">
          <cell r="C73" t="str">
            <v>Atún</v>
          </cell>
        </row>
        <row r="74">
          <cell r="C74" t="str">
            <v>Pescado</v>
          </cell>
        </row>
        <row r="75">
          <cell r="C75" t="str">
            <v>Sardina</v>
          </cell>
        </row>
        <row r="76">
          <cell r="C76" t="str">
            <v>Arroz Blanco</v>
          </cell>
        </row>
        <row r="77">
          <cell r="C77" t="str">
            <v>Arracacha Amarilla</v>
          </cell>
        </row>
        <row r="78">
          <cell r="C78" t="str">
            <v>Ñame 0</v>
          </cell>
        </row>
        <row r="79">
          <cell r="C79" t="str">
            <v>Papa Común</v>
          </cell>
        </row>
        <row r="80">
          <cell r="C80" t="str">
            <v>Papa Criolla</v>
          </cell>
        </row>
        <row r="81">
          <cell r="C81" t="str">
            <v>Yuca 0</v>
          </cell>
        </row>
        <row r="82">
          <cell r="C82" t="str">
            <v>Plátano Hartón</v>
          </cell>
        </row>
        <row r="83">
          <cell r="C83" t="str">
            <v>Ensalada 1</v>
          </cell>
        </row>
        <row r="84">
          <cell r="C84" t="str">
            <v>Ensalada 2</v>
          </cell>
        </row>
        <row r="85">
          <cell r="C85" t="str">
            <v>Ensalada 3</v>
          </cell>
        </row>
        <row r="86">
          <cell r="C86" t="str">
            <v>Ensalada 4</v>
          </cell>
        </row>
        <row r="87">
          <cell r="C87" t="str">
            <v>Ensalada 5</v>
          </cell>
        </row>
        <row r="88">
          <cell r="C88" t="str">
            <v>Ensalada 6</v>
          </cell>
        </row>
        <row r="89">
          <cell r="C89" t="str">
            <v>Ensalada 7</v>
          </cell>
        </row>
        <row r="90">
          <cell r="C90" t="str">
            <v>Ensalada 8</v>
          </cell>
        </row>
        <row r="91">
          <cell r="C91" t="str">
            <v>Ensalada 9</v>
          </cell>
        </row>
        <row r="92">
          <cell r="C92" t="str">
            <v>Ensalada 10</v>
          </cell>
        </row>
        <row r="93">
          <cell r="C93" t="str">
            <v>Ensalada 11</v>
          </cell>
        </row>
        <row r="94">
          <cell r="C94" t="str">
            <v>Ensalada 12</v>
          </cell>
        </row>
        <row r="95">
          <cell r="C95" t="str">
            <v>Ensalada 13</v>
          </cell>
        </row>
        <row r="96">
          <cell r="C96" t="str">
            <v>Ensalada 14</v>
          </cell>
        </row>
        <row r="97">
          <cell r="C97" t="str">
            <v>Mayonesa Con sal</v>
          </cell>
        </row>
        <row r="98">
          <cell r="C98" t="str">
            <v>Crema De leche</v>
          </cell>
        </row>
        <row r="99">
          <cell r="C99" t="str">
            <v>Aceite Vegetal</v>
          </cell>
        </row>
        <row r="100">
          <cell r="C100" t="str">
            <v>jugo Fresa</v>
          </cell>
        </row>
        <row r="101">
          <cell r="C101" t="str">
            <v>jugo Guayaba</v>
          </cell>
        </row>
        <row r="102">
          <cell r="C102" t="str">
            <v>jugo Lulo</v>
          </cell>
        </row>
        <row r="103">
          <cell r="C103" t="str">
            <v>jugo Mango</v>
          </cell>
        </row>
        <row r="104">
          <cell r="C104" t="str">
            <v>jugo Maracuyá</v>
          </cell>
        </row>
        <row r="105">
          <cell r="C105" t="str">
            <v>jugo Mora</v>
          </cell>
        </row>
        <row r="106">
          <cell r="C106" t="str">
            <v>jugo Tomate de árbol</v>
          </cell>
        </row>
        <row r="107">
          <cell r="C107" t="str">
            <v>Jugo de fruta</v>
          </cell>
        </row>
        <row r="108">
          <cell r="C108" t="str">
            <v>Azúcar</v>
          </cell>
        </row>
        <row r="109">
          <cell r="C109" t="str">
            <v>Panela</v>
          </cell>
        </row>
        <row r="110">
          <cell r="C110" t="str">
            <v>Aceite Soya</v>
          </cell>
        </row>
        <row r="111">
          <cell r="C111" t="str">
            <v>Tomate Chonto</v>
          </cell>
        </row>
        <row r="112">
          <cell r="C112" t="str">
            <v>Cebolla Cabezona</v>
          </cell>
        </row>
        <row r="113">
          <cell r="C113" t="str">
            <v>Aceite Soya-</v>
          </cell>
        </row>
        <row r="114">
          <cell r="C114" t="str">
            <v>Guisos</v>
          </cell>
        </row>
        <row r="115">
          <cell r="C115" t="str">
            <v>Sopa de ajiaco</v>
          </cell>
        </row>
        <row r="116">
          <cell r="C116" t="str">
            <v>Pernil de pollo</v>
          </cell>
        </row>
        <row r="117">
          <cell r="C117" t="str">
            <v>Sopa de torrejas</v>
          </cell>
        </row>
        <row r="118">
          <cell r="C118" t="str">
            <v xml:space="preserve">Cascabeles </v>
          </cell>
        </row>
        <row r="119">
          <cell r="C119" t="str">
            <v>Carne de cerdo</v>
          </cell>
        </row>
        <row r="120">
          <cell r="C120" t="str">
            <v>Mojarra</v>
          </cell>
        </row>
        <row r="121">
          <cell r="C121" t="str">
            <v>Sancocho (papa, yuca, plátano)</v>
          </cell>
        </row>
        <row r="122">
          <cell r="C122" t="str">
            <v>Sobrebarriga</v>
          </cell>
        </row>
        <row r="123">
          <cell r="C123" t="str">
            <v>Mixto de res y de pollo</v>
          </cell>
        </row>
        <row r="124">
          <cell r="C124" t="str">
            <v>Mazamorra dulce</v>
          </cell>
        </row>
        <row r="125">
          <cell r="C125" t="str">
            <v>Sopa de cebada perlada</v>
          </cell>
        </row>
        <row r="126">
          <cell r="C126" t="str">
            <v>Cazuela de lentejas</v>
          </cell>
        </row>
        <row r="127">
          <cell r="C127" t="str">
            <v>Otros</v>
          </cell>
        </row>
        <row r="128">
          <cell r="C128" t="str">
            <v>Cazuela de frijoles</v>
          </cell>
        </row>
        <row r="129">
          <cell r="C129" t="str">
            <v>Pico de gallo</v>
          </cell>
        </row>
        <row r="130">
          <cell r="C130" t="str">
            <v>Sancocho de gallina tipico</v>
          </cell>
        </row>
        <row r="131">
          <cell r="C131" t="str">
            <v>Sopa de pajarilla</v>
          </cell>
        </row>
        <row r="132">
          <cell r="C132" t="str">
            <v>Filete de merluza</v>
          </cell>
        </row>
        <row r="133">
          <cell r="C133" t="str">
            <v>Sopa de pollo</v>
          </cell>
        </row>
        <row r="134">
          <cell r="C134" t="str">
            <v>Sopa de carne</v>
          </cell>
        </row>
        <row r="135">
          <cell r="C135" t="str">
            <v>Sopa de mondongo con garbanzos</v>
          </cell>
        </row>
        <row r="136">
          <cell r="C136" t="str">
            <v xml:space="preserve">Sopa de la huerta </v>
          </cell>
        </row>
        <row r="137">
          <cell r="C137" t="str">
            <v>Otros</v>
          </cell>
        </row>
        <row r="138">
          <cell r="C138" t="str">
            <v>Otros</v>
          </cell>
        </row>
        <row r="139">
          <cell r="C139" t="str">
            <v>Otros</v>
          </cell>
        </row>
        <row r="140">
          <cell r="C140" t="str">
            <v>Otros</v>
          </cell>
        </row>
        <row r="141">
          <cell r="C141" t="str">
            <v>Otros</v>
          </cell>
        </row>
      </sheetData>
      <sheetData sheetId="6"/>
      <sheetData sheetId="7"/>
      <sheetData sheetId="8">
        <row r="6">
          <cell r="B6" t="str">
            <v>Directivo 1</v>
          </cell>
        </row>
      </sheetData>
      <sheetData sheetId="9"/>
      <sheetData sheetId="10"/>
      <sheetData sheetId="11"/>
      <sheetData sheetId="12"/>
      <sheetData sheetId="13"/>
      <sheetData sheetId="14"/>
      <sheetData sheetId="15"/>
      <sheetData sheetId="16"/>
      <sheetData sheetId="17">
        <row r="110">
          <cell r="A110" t="str">
            <v>Sensorial</v>
          </cell>
        </row>
        <row r="111">
          <cell r="A111" t="str">
            <v>Densidad</v>
          </cell>
        </row>
        <row r="112">
          <cell r="A112" t="str">
            <v>Acidez como ácido láctico</v>
          </cell>
        </row>
        <row r="113">
          <cell r="A113" t="str">
            <v>PH</v>
          </cell>
        </row>
        <row r="114">
          <cell r="A114" t="str">
            <v>Volúmen por ración</v>
          </cell>
        </row>
        <row r="115">
          <cell r="A115" t="str">
            <v>Peso por ración</v>
          </cell>
        </row>
        <row r="116">
          <cell r="A116" t="str">
            <v>Extracto seco no graso</v>
          </cell>
        </row>
        <row r="117">
          <cell r="A117" t="str">
            <v>Indice insolubilidad</v>
          </cell>
        </row>
        <row r="118">
          <cell r="A118" t="str">
            <v>Vitamina A</v>
          </cell>
        </row>
        <row r="119">
          <cell r="A119" t="str">
            <v>Vitamina D</v>
          </cell>
        </row>
        <row r="120">
          <cell r="A120" t="str">
            <v>°Brix</v>
          </cell>
        </row>
        <row r="121">
          <cell r="A121" t="str">
            <v>Zinc</v>
          </cell>
        </row>
        <row r="122">
          <cell r="A122" t="str">
            <v>Hierro</v>
          </cell>
        </row>
        <row r="123">
          <cell r="A123" t="str">
            <v>Sodio (cloruro de)</v>
          </cell>
        </row>
        <row r="124">
          <cell r="A124" t="str">
            <v>Arsénico</v>
          </cell>
        </row>
        <row r="125">
          <cell r="A125" t="str">
            <v>Cloro</v>
          </cell>
        </row>
        <row r="126">
          <cell r="A126" t="str">
            <v>Plomo</v>
          </cell>
        </row>
        <row r="127">
          <cell r="A127" t="str">
            <v>Cobre</v>
          </cell>
        </row>
        <row r="128">
          <cell r="A128" t="str">
            <v>Cadmio</v>
          </cell>
        </row>
        <row r="129">
          <cell r="A129" t="str">
            <v>Mercurio</v>
          </cell>
        </row>
        <row r="130">
          <cell r="A130" t="str">
            <v>Metilmercurio</v>
          </cell>
        </row>
        <row r="131">
          <cell r="A131" t="str">
            <v>Iodo</v>
          </cell>
        </row>
        <row r="132">
          <cell r="A132" t="str">
            <v>Fluor</v>
          </cell>
        </row>
        <row r="133">
          <cell r="A133" t="str">
            <v>Fósforo, cromo</v>
          </cell>
        </row>
        <row r="134">
          <cell r="A134" t="str">
            <v>Ácido Fólico</v>
          </cell>
        </row>
        <row r="135">
          <cell r="A135" t="str">
            <v>Proteínas</v>
          </cell>
        </row>
        <row r="136">
          <cell r="A136" t="str">
            <v>Carbohidratos</v>
          </cell>
        </row>
        <row r="137">
          <cell r="A137" t="str">
            <v>Grasas</v>
          </cell>
        </row>
        <row r="138">
          <cell r="A138" t="str">
            <v>Cenizas</v>
          </cell>
        </row>
        <row r="139">
          <cell r="A139" t="str">
            <v>Mesófilos</v>
          </cell>
        </row>
        <row r="140">
          <cell r="A140" t="str">
            <v>Coliformes Totales</v>
          </cell>
        </row>
        <row r="141">
          <cell r="A141" t="str">
            <v>E. Coli</v>
          </cell>
        </row>
        <row r="142">
          <cell r="A142" t="str">
            <v xml:space="preserve">Salmonella </v>
          </cell>
        </row>
        <row r="143">
          <cell r="A143" t="str">
            <v>Mohos y levaduras</v>
          </cell>
        </row>
        <row r="144">
          <cell r="A144" t="str">
            <v>Esporas Clostridium sulfito reductoras</v>
          </cell>
        </row>
        <row r="145">
          <cell r="A145" t="str">
            <v>Staphylococcus aureus coagulasa positivos</v>
          </cell>
        </row>
        <row r="146">
          <cell r="A146" t="str">
            <v>Bacillus Cereus</v>
          </cell>
        </row>
        <row r="147">
          <cell r="A147" t="str">
            <v>Listeria monocytogenes</v>
          </cell>
        </row>
        <row r="148">
          <cell r="A148" t="str">
            <v>Esterilidad Comercial</v>
          </cell>
        </row>
        <row r="149">
          <cell r="A149" t="str">
            <v>Humedad</v>
          </cell>
        </row>
        <row r="150">
          <cell r="A150" t="str">
            <v>%granos partidos</v>
          </cell>
        </row>
        <row r="151">
          <cell r="A151" t="str">
            <v>%granos yesados</v>
          </cell>
        </row>
        <row r="152">
          <cell r="A152" t="str">
            <v>%granos rojos</v>
          </cell>
        </row>
        <row r="153">
          <cell r="A153" t="str">
            <v>%impurezas</v>
          </cell>
        </row>
        <row r="154">
          <cell r="A154" t="str">
            <v>Índice de refracción</v>
          </cell>
        </row>
        <row r="155">
          <cell r="A155" t="str">
            <v>Índice de peróxidos</v>
          </cell>
        </row>
        <row r="156">
          <cell r="A156" t="str">
            <v>Perfil lipídico</v>
          </cell>
        </row>
        <row r="157">
          <cell r="A157" t="str">
            <v xml:space="preserve"> Aflatoxinas B1</v>
          </cell>
        </row>
        <row r="158">
          <cell r="A158" t="str">
            <v xml:space="preserve"> Aflatoxinas B2</v>
          </cell>
        </row>
        <row r="159">
          <cell r="A159" t="str">
            <v>Aflatoxinas M1</v>
          </cell>
        </row>
        <row r="160">
          <cell r="A160" t="str">
            <v>Aflatoxinas M2</v>
          </cell>
        </row>
        <row r="161">
          <cell r="A161" t="str">
            <v>Aflatoxinas G1</v>
          </cell>
        </row>
        <row r="162">
          <cell r="A162" t="str">
            <v xml:space="preserve"> Aflatoxinas  G2</v>
          </cell>
        </row>
        <row r="163">
          <cell r="A163" t="str">
            <v>Residuos de plaguicidas</v>
          </cell>
        </row>
        <row r="164">
          <cell r="A164" t="str">
            <v>Propionato</v>
          </cell>
        </row>
        <row r="165">
          <cell r="A165" t="str">
            <v xml:space="preserve"> Acido Sorbico y sus sales</v>
          </cell>
        </row>
        <row r="166">
          <cell r="A166" t="str">
            <v>Acido benzoico y sus sales</v>
          </cell>
        </row>
        <row r="167">
          <cell r="A167" t="str">
            <v>Calcio</v>
          </cell>
        </row>
        <row r="168">
          <cell r="A168" t="str">
            <v>Vitamina C</v>
          </cell>
        </row>
        <row r="169">
          <cell r="A169" t="str">
            <v>Tiamina (vitamina B1)</v>
          </cell>
        </row>
        <row r="170">
          <cell r="A170" t="str">
            <v>Niacina</v>
          </cell>
        </row>
        <row r="171">
          <cell r="A171" t="str">
            <v xml:space="preserve">Rivoflavina (vitamina B2) </v>
          </cell>
        </row>
        <row r="172">
          <cell r="A172" t="str">
            <v>Vitamina B12</v>
          </cell>
        </row>
        <row r="173">
          <cell r="A173" t="str">
            <v>Granulometria</v>
          </cell>
        </row>
        <row r="174">
          <cell r="A174" t="str">
            <v>Vitamina B6</v>
          </cell>
        </row>
        <row r="175">
          <cell r="A175" t="str">
            <v>Pollo, carne, pescado o huevo y verdura cocida</v>
          </cell>
        </row>
        <row r="176">
          <cell r="A176" t="str">
            <v>Ensalada Cruda (Cuando no haya verdura cocida)</v>
          </cell>
        </row>
        <row r="177">
          <cell r="A177" t="str">
            <v>Jugos de fruta</v>
          </cell>
        </row>
        <row r="178">
          <cell r="A178" t="str">
            <v>Leche servida (Cuando no haya jugo)</v>
          </cell>
        </row>
        <row r="179">
          <cell r="A179" t="str">
            <v>Agua Potable</v>
          </cell>
        </row>
        <row r="180">
          <cell r="A180" t="str">
            <v>Frotis de manos limpias</v>
          </cell>
        </row>
        <row r="181">
          <cell r="A181" t="str">
            <v>Frotis de superficie</v>
          </cell>
        </row>
        <row r="182">
          <cell r="A182" t="str">
            <v>Ambientes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INFO GENERAL Y FINANCIERA"/>
      <sheetName val="INFO EXPERIENCIA"/>
      <sheetName val="INFO DE PRODUCTOS"/>
    </sheetNames>
    <sheetDataSet>
      <sheetData sheetId="0">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refreshError="1"/>
      <sheetData sheetId="1" refreshError="1"/>
      <sheetData sheetId="2">
        <row r="12">
          <cell r="P12">
            <v>4245565.5348864151</v>
          </cell>
        </row>
        <row r="34">
          <cell r="P34">
            <v>105452.59802046463</v>
          </cell>
        </row>
        <row r="46">
          <cell r="P46">
            <v>0</v>
          </cell>
        </row>
        <row r="58">
          <cell r="P58">
            <v>0</v>
          </cell>
        </row>
        <row r="69">
          <cell r="P69">
            <v>473876.25</v>
          </cell>
        </row>
        <row r="88">
          <cell r="P88">
            <v>1000000</v>
          </cell>
        </row>
        <row r="93">
          <cell r="P93">
            <v>470000</v>
          </cell>
        </row>
        <row r="100">
          <cell r="P100">
            <v>0</v>
          </cell>
        </row>
        <row r="122">
          <cell r="P122">
            <v>0</v>
          </cell>
        </row>
      </sheetData>
      <sheetData sheetId="3">
        <row r="10">
          <cell r="F10">
            <v>47260486.611418962</v>
          </cell>
        </row>
        <row r="16">
          <cell r="E16">
            <v>6000000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entaciones"/>
      <sheetName val="Datos Inciales"/>
      <sheetName val="Seguimiento_AC"/>
      <sheetName val="Xa_INDICADORES_AC"/>
      <sheetName val="Coment_Observaciones"/>
      <sheetName val="lista"/>
      <sheetName val="PERSONAL"/>
      <sheetName val="IMPUESTOS"/>
      <sheetName val="Resumen Preparaciones"/>
      <sheetName val="Precios Alimentos"/>
      <sheetName val="Analisis microbiologico"/>
      <sheetName val="mex95ib"/>
      <sheetName val="Listas"/>
      <sheetName val="Ciudades y Departamentos"/>
      <sheetName val="configuración"/>
      <sheetName val="calendario"/>
      <sheetName val="datos entrada"/>
      <sheetName val="costes no sspp"/>
      <sheetName val="hw&amp;sw"/>
      <sheetName val="datos maestros"/>
      <sheetName val="tasas"/>
      <sheetName val="cash flow (cop)"/>
      <sheetName val="dashboard"/>
      <sheetName val="parámetros"/>
      <sheetName val="hoja índice"/>
    </sheetNames>
    <sheetDataSet>
      <sheetData sheetId="0"/>
      <sheetData sheetId="1">
        <row r="5">
          <cell r="B5" t="str">
            <v>Dirección</v>
          </cell>
        </row>
        <row r="6">
          <cell r="B6" t="str">
            <v>Jurídica</v>
          </cell>
        </row>
        <row r="7">
          <cell r="B7" t="str">
            <v>Administrativa</v>
          </cell>
        </row>
        <row r="8">
          <cell r="B8" t="str">
            <v>Financiera</v>
          </cell>
        </row>
        <row r="9">
          <cell r="B9" t="str">
            <v>Adtiva-Financiera</v>
          </cell>
        </row>
        <row r="10">
          <cell r="B10" t="str">
            <v>Asistencia Técnica</v>
          </cell>
        </row>
        <row r="11">
          <cell r="B11" t="str">
            <v>Gestión de Recursos</v>
          </cell>
        </row>
        <row r="12">
          <cell r="B12" t="str">
            <v>Planeación Sistemas</v>
          </cell>
        </row>
        <row r="13">
          <cell r="B13" t="str">
            <v>Recaudo</v>
          </cell>
        </row>
        <row r="14">
          <cell r="B14" t="str">
            <v>CZ 1</v>
          </cell>
        </row>
        <row r="15">
          <cell r="B15" t="str">
            <v>CZ 2</v>
          </cell>
        </row>
        <row r="16">
          <cell r="B16" t="str">
            <v>CZ 3</v>
          </cell>
        </row>
        <row r="17">
          <cell r="B17" t="str">
            <v>CZ 4</v>
          </cell>
        </row>
        <row r="18">
          <cell r="B18" t="str">
            <v>CZ 5</v>
          </cell>
        </row>
        <row r="19">
          <cell r="B19" t="str">
            <v>CZ 6</v>
          </cell>
        </row>
        <row r="20">
          <cell r="B20" t="str">
            <v>CZ 7</v>
          </cell>
        </row>
        <row r="21">
          <cell r="B21" t="str">
            <v>CZ 8</v>
          </cell>
        </row>
        <row r="22">
          <cell r="B22" t="str">
            <v>CZ 9</v>
          </cell>
        </row>
        <row r="23">
          <cell r="B23" t="str">
            <v>CZ 10</v>
          </cell>
        </row>
        <row r="24">
          <cell r="B24" t="str">
            <v>CZ 11</v>
          </cell>
        </row>
        <row r="25">
          <cell r="B25" t="str">
            <v>CZ 12</v>
          </cell>
        </row>
        <row r="26">
          <cell r="B26" t="str">
            <v>CZ 13</v>
          </cell>
        </row>
        <row r="27">
          <cell r="B27" t="str">
            <v>CZ 14</v>
          </cell>
        </row>
        <row r="28">
          <cell r="B28" t="str">
            <v>CZ 15</v>
          </cell>
        </row>
        <row r="29">
          <cell r="B29" t="str">
            <v>CZ 16</v>
          </cell>
        </row>
        <row r="30">
          <cell r="B30" t="str">
            <v>CZ 17</v>
          </cell>
        </row>
        <row r="40">
          <cell r="B40" t="str">
            <v>Auditorias de Calidad</v>
          </cell>
        </row>
        <row r="41">
          <cell r="B41" t="str">
            <v>Control de Servicio No Conforme</v>
          </cell>
        </row>
        <row r="42">
          <cell r="B42" t="str">
            <v>Control de Procesos</v>
          </cell>
        </row>
        <row r="43">
          <cell r="B43" t="str">
            <v>Incidencia de NC</v>
          </cell>
        </row>
        <row r="44">
          <cell r="B44" t="str">
            <v>Quejas, Peticiones, Sugerencias</v>
          </cell>
        </row>
        <row r="45">
          <cell r="B45" t="str">
            <v>Supervisión de Servicios</v>
          </cell>
        </row>
        <row r="46">
          <cell r="B46" t="str">
            <v>Encuestas de Satisfacción</v>
          </cell>
        </row>
        <row r="47">
          <cell r="B47" t="str">
            <v>Revisión por la Dirección</v>
          </cell>
        </row>
        <row r="48">
          <cell r="B48" t="str">
            <v>Mapas de Riesgos</v>
          </cell>
        </row>
      </sheetData>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tor"/>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I29"/>
  <sheetViews>
    <sheetView showGridLines="0" tabSelected="1" topLeftCell="A13" zoomScaleNormal="100" zoomScaleSheetLayoutView="85" workbookViewId="0">
      <selection activeCell="E19" sqref="E19"/>
    </sheetView>
  </sheetViews>
  <sheetFormatPr baseColWidth="10" defaultColWidth="28.140625" defaultRowHeight="15"/>
  <cols>
    <col min="1" max="1" width="2.7109375" customWidth="1"/>
    <col min="2" max="2" width="8.7109375" style="27" customWidth="1"/>
    <col min="3" max="3" width="59" customWidth="1"/>
    <col min="4" max="4" width="11.42578125" style="46" customWidth="1"/>
    <col min="5" max="5" width="8.28515625" customWidth="1"/>
    <col min="6" max="6" width="11.7109375" customWidth="1"/>
    <col min="7" max="7" width="12.42578125" customWidth="1"/>
  </cols>
  <sheetData>
    <row r="1" spans="2:7" ht="64.5" customHeight="1">
      <c r="B1" s="79" t="s">
        <v>55</v>
      </c>
      <c r="C1" s="80"/>
      <c r="D1" s="80"/>
      <c r="E1" s="80"/>
      <c r="F1" s="80"/>
      <c r="G1" s="34" t="s">
        <v>42</v>
      </c>
    </row>
    <row r="2" spans="2:7" hidden="1">
      <c r="B2" s="47"/>
      <c r="C2" s="61"/>
      <c r="D2" s="44"/>
      <c r="E2" s="30"/>
      <c r="F2" s="30"/>
      <c r="G2" s="31"/>
    </row>
    <row r="3" spans="2:7" hidden="1">
      <c r="B3" s="48"/>
      <c r="C3" s="62"/>
      <c r="D3" s="45"/>
      <c r="E3" s="32"/>
      <c r="F3" s="32"/>
      <c r="G3" s="33"/>
    </row>
    <row r="4" spans="2:7" ht="24.75" customHeight="1">
      <c r="B4" s="73" t="s">
        <v>66</v>
      </c>
      <c r="C4" s="74"/>
      <c r="D4" s="74"/>
      <c r="E4" s="74"/>
      <c r="F4" s="74"/>
      <c r="G4" s="75"/>
    </row>
    <row r="5" spans="2:7" ht="33" customHeight="1">
      <c r="B5" s="37" t="s">
        <v>36</v>
      </c>
      <c r="C5" s="76" t="s">
        <v>56</v>
      </c>
      <c r="D5" s="77"/>
      <c r="E5" s="77"/>
      <c r="F5" s="77"/>
      <c r="G5" s="78"/>
    </row>
    <row r="6" spans="2:7" ht="25.5">
      <c r="B6" s="52" t="s">
        <v>30</v>
      </c>
      <c r="C6" s="63"/>
      <c r="D6" s="97" t="s">
        <v>31</v>
      </c>
      <c r="E6" s="98"/>
      <c r="F6" s="56" t="s">
        <v>29</v>
      </c>
      <c r="G6" s="57"/>
    </row>
    <row r="7" spans="2:7">
      <c r="B7" s="53" t="s">
        <v>33</v>
      </c>
      <c r="C7" s="63"/>
      <c r="D7" s="97" t="s">
        <v>34</v>
      </c>
      <c r="E7" s="98"/>
      <c r="F7" s="52" t="s">
        <v>32</v>
      </c>
      <c r="G7" s="54"/>
    </row>
    <row r="8" spans="2:7" ht="19.5" customHeight="1">
      <c r="B8" s="53" t="s">
        <v>45</v>
      </c>
      <c r="C8" s="63"/>
      <c r="D8" s="97" t="s">
        <v>46</v>
      </c>
      <c r="E8" s="98"/>
      <c r="F8" s="53" t="s">
        <v>44</v>
      </c>
      <c r="G8" s="55"/>
    </row>
    <row r="9" spans="2:7" ht="15" customHeight="1">
      <c r="B9" s="85" t="s">
        <v>37</v>
      </c>
      <c r="C9" s="86"/>
      <c r="D9" s="86"/>
      <c r="E9" s="86"/>
      <c r="F9" s="86"/>
      <c r="G9" s="87"/>
    </row>
    <row r="10" spans="2:7" ht="54.95" customHeight="1">
      <c r="B10" s="88" t="s">
        <v>38</v>
      </c>
      <c r="C10" s="89"/>
      <c r="D10" s="89"/>
      <c r="E10" s="89"/>
      <c r="F10" s="89"/>
      <c r="G10" s="90"/>
    </row>
    <row r="11" spans="2:7" ht="41.25" customHeight="1">
      <c r="B11" s="91"/>
      <c r="C11" s="92"/>
      <c r="D11" s="92"/>
      <c r="E11" s="92"/>
      <c r="F11" s="92"/>
      <c r="G11" s="93"/>
    </row>
    <row r="12" spans="2:7" ht="103.5" customHeight="1">
      <c r="B12" s="94" t="s">
        <v>57</v>
      </c>
      <c r="C12" s="95"/>
      <c r="D12" s="95"/>
      <c r="E12" s="95"/>
      <c r="F12" s="95"/>
      <c r="G12" s="96"/>
    </row>
    <row r="13" spans="2:7">
      <c r="B13" s="49"/>
      <c r="C13" s="64"/>
      <c r="D13" s="38"/>
      <c r="E13" s="38"/>
      <c r="F13" s="39"/>
      <c r="G13" s="40"/>
    </row>
    <row r="14" spans="2:7" ht="42.75" customHeight="1">
      <c r="B14" s="81" t="s">
        <v>48</v>
      </c>
      <c r="C14" s="82"/>
      <c r="D14" s="83" t="s">
        <v>67</v>
      </c>
      <c r="E14" s="84"/>
      <c r="F14" s="41" t="s">
        <v>47</v>
      </c>
      <c r="G14" s="42"/>
    </row>
    <row r="15" spans="2:7">
      <c r="B15" s="50"/>
      <c r="C15" s="65"/>
      <c r="D15" s="43"/>
      <c r="E15" s="43"/>
      <c r="F15" s="39"/>
      <c r="G15" s="40"/>
    </row>
    <row r="16" spans="2:7" ht="45">
      <c r="B16" s="51" t="s">
        <v>35</v>
      </c>
      <c r="C16" s="58" t="s">
        <v>49</v>
      </c>
      <c r="D16" s="51" t="s">
        <v>43</v>
      </c>
      <c r="E16" s="58" t="s">
        <v>40</v>
      </c>
      <c r="F16" s="51" t="s">
        <v>51</v>
      </c>
      <c r="G16" s="51" t="s">
        <v>50</v>
      </c>
    </row>
    <row r="17" spans="2:9">
      <c r="B17" s="59">
        <v>1</v>
      </c>
      <c r="C17" s="69" t="s">
        <v>62</v>
      </c>
      <c r="D17" s="66" t="s">
        <v>61</v>
      </c>
      <c r="E17" s="67">
        <v>50</v>
      </c>
      <c r="F17" s="68"/>
      <c r="G17" s="29"/>
      <c r="H17" s="28"/>
      <c r="I17" s="27"/>
    </row>
    <row r="18" spans="2:9" ht="15" customHeight="1">
      <c r="B18" s="59">
        <v>2</v>
      </c>
      <c r="C18" s="69" t="s">
        <v>63</v>
      </c>
      <c r="D18" s="66" t="s">
        <v>61</v>
      </c>
      <c r="E18" s="67">
        <v>20</v>
      </c>
      <c r="F18" s="60"/>
      <c r="G18" s="29"/>
      <c r="H18" s="28"/>
      <c r="I18" s="27"/>
    </row>
    <row r="19" spans="2:9">
      <c r="B19" s="59">
        <v>3</v>
      </c>
      <c r="C19" s="69" t="s">
        <v>68</v>
      </c>
      <c r="D19" s="66" t="s">
        <v>61</v>
      </c>
      <c r="E19" s="67">
        <v>20</v>
      </c>
      <c r="F19" s="60"/>
      <c r="G19" s="29"/>
      <c r="H19" s="28"/>
      <c r="I19" s="27"/>
    </row>
    <row r="20" spans="2:9" ht="25.5">
      <c r="B20" s="70">
        <v>4</v>
      </c>
      <c r="C20" s="69" t="s">
        <v>58</v>
      </c>
      <c r="D20" s="66" t="s">
        <v>61</v>
      </c>
      <c r="E20" s="71">
        <v>15</v>
      </c>
      <c r="F20" s="60"/>
      <c r="G20" s="29"/>
      <c r="H20" s="28"/>
      <c r="I20" s="27"/>
    </row>
    <row r="21" spans="2:9" ht="25.5">
      <c r="B21" s="70">
        <v>5</v>
      </c>
      <c r="C21" s="69" t="s">
        <v>59</v>
      </c>
      <c r="D21" s="66" t="s">
        <v>61</v>
      </c>
      <c r="E21" s="71">
        <v>15</v>
      </c>
      <c r="F21" s="60"/>
      <c r="G21" s="29"/>
      <c r="H21" s="28"/>
      <c r="I21" s="27"/>
    </row>
    <row r="22" spans="2:9" ht="25.5">
      <c r="B22" s="70">
        <v>6</v>
      </c>
      <c r="C22" s="69" t="s">
        <v>60</v>
      </c>
      <c r="D22" s="66" t="s">
        <v>61</v>
      </c>
      <c r="E22" s="71">
        <v>15</v>
      </c>
      <c r="F22" s="60"/>
      <c r="G22" s="29"/>
      <c r="H22" s="28"/>
      <c r="I22" s="27"/>
    </row>
    <row r="23" spans="2:9">
      <c r="B23" s="70">
        <v>7</v>
      </c>
      <c r="C23" s="72" t="s">
        <v>64</v>
      </c>
      <c r="D23" s="66" t="s">
        <v>61</v>
      </c>
      <c r="E23" s="71">
        <v>15</v>
      </c>
      <c r="F23" s="60"/>
      <c r="G23" s="29"/>
      <c r="H23" s="28"/>
      <c r="I23" s="27"/>
    </row>
    <row r="24" spans="2:9">
      <c r="B24" s="70">
        <v>8</v>
      </c>
      <c r="C24" s="72" t="s">
        <v>65</v>
      </c>
      <c r="D24" s="66" t="s">
        <v>61</v>
      </c>
      <c r="E24" s="71">
        <v>15</v>
      </c>
      <c r="F24" s="60"/>
      <c r="G24" s="29"/>
      <c r="H24" s="28"/>
      <c r="I24" s="27"/>
    </row>
    <row r="25" spans="2:9" ht="16.5">
      <c r="B25" s="99" t="s">
        <v>53</v>
      </c>
      <c r="C25" s="100"/>
      <c r="D25" s="100"/>
      <c r="E25" s="101"/>
      <c r="F25" s="36" t="s">
        <v>41</v>
      </c>
      <c r="G25" s="35" t="s">
        <v>41</v>
      </c>
    </row>
    <row r="26" spans="2:9">
      <c r="B26" s="105" t="s">
        <v>39</v>
      </c>
      <c r="C26" s="105"/>
      <c r="D26" s="105"/>
      <c r="E26" s="105"/>
      <c r="F26" s="105"/>
      <c r="G26" s="105"/>
    </row>
    <row r="27" spans="2:9" ht="110.25" customHeight="1">
      <c r="B27" s="103" t="s">
        <v>54</v>
      </c>
      <c r="C27" s="104"/>
      <c r="D27" s="104"/>
      <c r="E27" s="104"/>
      <c r="F27" s="104"/>
      <c r="G27" s="104"/>
    </row>
    <row r="28" spans="2:9" ht="16.5" customHeight="1">
      <c r="B28" s="106" t="s">
        <v>28</v>
      </c>
      <c r="C28" s="106"/>
      <c r="D28" s="106"/>
      <c r="E28" s="106"/>
      <c r="F28" s="106"/>
      <c r="G28" s="106"/>
    </row>
    <row r="29" spans="2:9" ht="51.75" customHeight="1">
      <c r="B29" s="102" t="s">
        <v>52</v>
      </c>
      <c r="C29" s="102"/>
      <c r="D29" s="102"/>
      <c r="E29" s="102"/>
      <c r="F29" s="102"/>
      <c r="G29" s="102"/>
    </row>
  </sheetData>
  <sheetProtection formatCells="0"/>
  <mergeCells count="16">
    <mergeCell ref="B25:E25"/>
    <mergeCell ref="B29:G29"/>
    <mergeCell ref="B27:G27"/>
    <mergeCell ref="B26:G26"/>
    <mergeCell ref="B28:G28"/>
    <mergeCell ref="B4:G4"/>
    <mergeCell ref="C5:G5"/>
    <mergeCell ref="B1:F1"/>
    <mergeCell ref="B14:C14"/>
    <mergeCell ref="D14:E14"/>
    <mergeCell ref="B9:G9"/>
    <mergeCell ref="B10:G11"/>
    <mergeCell ref="B12:G12"/>
    <mergeCell ref="D6:E6"/>
    <mergeCell ref="D7:E7"/>
    <mergeCell ref="D8:E8"/>
  </mergeCells>
  <printOptions horizontalCentered="1"/>
  <pageMargins left="0.23622047244094491" right="0.23622047244094491" top="0.74803149606299213" bottom="0.74803149606299213" header="0.31496062992125984" footer="0.31496062992125984"/>
  <pageSetup scale="65" fitToHeight="0"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29"/>
  <sheetViews>
    <sheetView showGridLines="0" workbookViewId="0">
      <selection activeCell="L24" sqref="L24"/>
    </sheetView>
  </sheetViews>
  <sheetFormatPr baseColWidth="10" defaultRowHeight="15"/>
  <cols>
    <col min="3" max="3" width="18.85546875" customWidth="1"/>
    <col min="4" max="8" width="13.85546875" customWidth="1"/>
    <col min="11" max="11" width="12.28515625" customWidth="1"/>
    <col min="12" max="12" width="14" customWidth="1"/>
    <col min="13" max="14" width="15.85546875" customWidth="1"/>
    <col min="15" max="15" width="13.7109375" customWidth="1"/>
    <col min="16" max="16" width="12.28515625" customWidth="1"/>
    <col min="17" max="18" width="13.7109375" customWidth="1"/>
    <col min="19" max="19" width="16.7109375" customWidth="1"/>
    <col min="20" max="20" width="16" customWidth="1"/>
    <col min="21" max="21" width="15.140625" customWidth="1"/>
    <col min="22" max="22" width="2.85546875" customWidth="1"/>
    <col min="23" max="23" width="17.28515625" customWidth="1"/>
    <col min="24" max="24" width="15.140625" customWidth="1"/>
    <col min="25" max="25" width="14.7109375" customWidth="1"/>
    <col min="26" max="26" width="3" customWidth="1"/>
    <col min="27" max="28" width="17.140625" customWidth="1"/>
    <col min="29" max="29" width="17" customWidth="1"/>
    <col min="30" max="30" width="2.28515625" customWidth="1"/>
    <col min="31" max="31" width="17" customWidth="1"/>
    <col min="32" max="32" width="15.140625" customWidth="1"/>
    <col min="33" max="33" width="14.7109375" customWidth="1"/>
  </cols>
  <sheetData>
    <row r="1" spans="1:33">
      <c r="D1" s="12" t="s">
        <v>8</v>
      </c>
      <c r="E1" s="21"/>
      <c r="F1" s="21"/>
      <c r="G1" s="21"/>
      <c r="H1" s="21"/>
    </row>
    <row r="2" spans="1:33">
      <c r="D2" s="13">
        <v>0</v>
      </c>
      <c r="E2" s="22"/>
      <c r="F2" s="22"/>
      <c r="G2" s="22"/>
      <c r="H2" s="22"/>
    </row>
    <row r="3" spans="1:33" s="11" customFormat="1" ht="41.25" customHeight="1">
      <c r="A3" s="120" t="s">
        <v>10</v>
      </c>
      <c r="B3" s="120"/>
      <c r="C3" s="121"/>
      <c r="D3" s="126" t="s">
        <v>11</v>
      </c>
      <c r="E3" s="119" t="s">
        <v>1</v>
      </c>
      <c r="F3" s="119" t="s">
        <v>7</v>
      </c>
      <c r="G3" s="23"/>
      <c r="H3" s="23"/>
      <c r="I3" s="113" t="s">
        <v>24</v>
      </c>
      <c r="J3" s="114"/>
      <c r="K3" s="115"/>
      <c r="L3" s="113" t="s">
        <v>23</v>
      </c>
      <c r="M3" s="114"/>
      <c r="N3" s="115"/>
      <c r="O3" s="113" t="s">
        <v>9</v>
      </c>
      <c r="P3" s="114"/>
      <c r="Q3" s="115"/>
      <c r="S3" s="107" t="s">
        <v>27</v>
      </c>
      <c r="T3" s="107"/>
      <c r="U3" s="107"/>
      <c r="V3" s="18"/>
      <c r="W3" s="107" t="s">
        <v>2</v>
      </c>
      <c r="X3" s="107"/>
      <c r="Y3" s="107"/>
      <c r="Z3" s="18"/>
      <c r="AA3" s="107" t="s">
        <v>3</v>
      </c>
      <c r="AB3" s="107"/>
      <c r="AC3" s="107"/>
      <c r="AD3" s="18"/>
      <c r="AE3" s="108" t="s">
        <v>4</v>
      </c>
      <c r="AF3" s="108"/>
      <c r="AG3" s="108"/>
    </row>
    <row r="4" spans="1:33" ht="15" customHeight="1">
      <c r="A4" s="122"/>
      <c r="B4" s="122"/>
      <c r="C4" s="123"/>
      <c r="D4" s="126"/>
      <c r="E4" s="119"/>
      <c r="F4" s="119"/>
      <c r="G4" s="23"/>
      <c r="H4" s="23"/>
      <c r="I4" s="109" t="s">
        <v>25</v>
      </c>
      <c r="J4" s="111" t="s">
        <v>26</v>
      </c>
      <c r="K4" s="111" t="s">
        <v>12</v>
      </c>
      <c r="L4" s="111" t="s">
        <v>25</v>
      </c>
      <c r="M4" s="111" t="s">
        <v>26</v>
      </c>
      <c r="N4" s="111" t="s">
        <v>12</v>
      </c>
      <c r="O4" s="111" t="s">
        <v>25</v>
      </c>
      <c r="P4" s="111" t="s">
        <v>26</v>
      </c>
      <c r="Q4" s="111" t="s">
        <v>12</v>
      </c>
      <c r="S4" s="107" t="s">
        <v>0</v>
      </c>
      <c r="T4" s="107" t="s">
        <v>1</v>
      </c>
      <c r="U4" s="107" t="s">
        <v>7</v>
      </c>
      <c r="V4" s="19"/>
      <c r="W4" s="107" t="s">
        <v>0</v>
      </c>
      <c r="X4" s="107" t="s">
        <v>1</v>
      </c>
      <c r="Y4" s="107" t="s">
        <v>7</v>
      </c>
      <c r="Z4" s="19"/>
      <c r="AA4" s="107" t="s">
        <v>0</v>
      </c>
      <c r="AB4" s="107" t="s">
        <v>1</v>
      </c>
      <c r="AC4" s="107" t="s">
        <v>7</v>
      </c>
      <c r="AD4" s="19"/>
      <c r="AE4" s="107" t="s">
        <v>0</v>
      </c>
      <c r="AF4" s="108" t="s">
        <v>5</v>
      </c>
      <c r="AG4" s="108" t="s">
        <v>6</v>
      </c>
    </row>
    <row r="5" spans="1:33" ht="15" customHeight="1">
      <c r="A5" s="124"/>
      <c r="B5" s="124"/>
      <c r="C5" s="125"/>
      <c r="D5" s="127"/>
      <c r="E5" s="119"/>
      <c r="F5" s="119"/>
      <c r="G5" s="24"/>
      <c r="H5" s="24"/>
      <c r="I5" s="110"/>
      <c r="J5" s="112"/>
      <c r="K5" s="112"/>
      <c r="L5" s="112"/>
      <c r="M5" s="112"/>
      <c r="N5" s="112"/>
      <c r="O5" s="112"/>
      <c r="P5" s="112"/>
      <c r="Q5" s="112"/>
      <c r="S5" s="107"/>
      <c r="T5" s="107"/>
      <c r="U5" s="107"/>
      <c r="V5" s="19"/>
      <c r="W5" s="107"/>
      <c r="X5" s="107"/>
      <c r="Y5" s="107"/>
      <c r="Z5" s="19"/>
      <c r="AA5" s="107"/>
      <c r="AB5" s="107"/>
      <c r="AC5" s="107"/>
      <c r="AD5" s="19"/>
      <c r="AE5" s="107"/>
      <c r="AF5" s="108"/>
      <c r="AG5" s="108"/>
    </row>
    <row r="6" spans="1:33" ht="21.75" customHeight="1">
      <c r="A6" s="116" t="s">
        <v>13</v>
      </c>
      <c r="B6" s="117"/>
      <c r="C6" s="118"/>
      <c r="D6" s="4">
        <v>50</v>
      </c>
      <c r="E6" s="26">
        <v>67097</v>
      </c>
      <c r="F6" s="26">
        <v>3354850</v>
      </c>
      <c r="G6" s="9"/>
      <c r="H6" s="9"/>
      <c r="I6" s="5">
        <v>72700</v>
      </c>
      <c r="J6" s="6">
        <v>72700</v>
      </c>
      <c r="K6" s="6">
        <f>+J6*D6</f>
        <v>3635000</v>
      </c>
      <c r="L6" s="1">
        <v>83100</v>
      </c>
      <c r="M6" s="2">
        <v>83100</v>
      </c>
      <c r="N6" s="2">
        <v>4155000</v>
      </c>
      <c r="O6" s="1">
        <v>50000</v>
      </c>
      <c r="P6" s="2">
        <v>50000</v>
      </c>
      <c r="Q6" s="2">
        <v>2500000</v>
      </c>
      <c r="S6" s="14">
        <f t="shared" ref="S6:S14" si="0">+ROUND(AVERAGE(I6,L6,O6),0)</f>
        <v>68600</v>
      </c>
      <c r="T6" s="14">
        <f>+ROUND(S6*(1+$D$2),0)</f>
        <v>68600</v>
      </c>
      <c r="U6" s="14">
        <f t="shared" ref="U6:U14" si="1">+ROUND(T6*D6,0)</f>
        <v>3430000</v>
      </c>
      <c r="V6" s="15"/>
      <c r="W6" s="14">
        <f t="shared" ref="W6:W14" si="2">+ROUND(GEOMEAN(I6,L6,O6),0)</f>
        <v>67097</v>
      </c>
      <c r="X6" s="14">
        <f>+ROUND(W6*(1+$D$2),0)</f>
        <v>67097</v>
      </c>
      <c r="Y6" s="14">
        <f>+ROUND(X6*$D6,0)</f>
        <v>3354850</v>
      </c>
      <c r="Z6" s="15"/>
      <c r="AA6" s="14">
        <f>+ROUND(AVERAGE(SMALL((J6,L6,O6),{1;2;3})),0)</f>
        <v>68600</v>
      </c>
      <c r="AB6" s="14">
        <f>+ROUND(AA6*(1+$D$2),0)</f>
        <v>68600</v>
      </c>
      <c r="AC6" s="14">
        <f>+ROUND(AB6*$D6,0)</f>
        <v>3430000</v>
      </c>
      <c r="AD6" s="15"/>
      <c r="AE6" s="14">
        <f t="shared" ref="AE6:AE14" si="3">+ROUND(STDEV(I6,L6,O6),0)</f>
        <v>16927</v>
      </c>
      <c r="AF6" s="14">
        <f>+ROUND(S6-AE6,0)</f>
        <v>51673</v>
      </c>
      <c r="AG6" s="14">
        <f>+ROUND(S6+AE6,0)</f>
        <v>85527</v>
      </c>
    </row>
    <row r="7" spans="1:33" ht="20.25" customHeight="1">
      <c r="A7" s="116" t="s">
        <v>14</v>
      </c>
      <c r="B7" s="117"/>
      <c r="C7" s="118"/>
      <c r="D7" s="4">
        <v>350</v>
      </c>
      <c r="E7" s="26">
        <v>67097</v>
      </c>
      <c r="F7" s="26">
        <v>23483950</v>
      </c>
      <c r="G7" s="9"/>
      <c r="H7" s="9"/>
      <c r="I7" s="5">
        <v>72700</v>
      </c>
      <c r="J7" s="6">
        <v>72700</v>
      </c>
      <c r="K7" s="6">
        <f t="shared" ref="K7:K14" si="4">+J7*D7</f>
        <v>25445000</v>
      </c>
      <c r="L7" s="1">
        <v>83100</v>
      </c>
      <c r="M7" s="2">
        <v>83100</v>
      </c>
      <c r="N7" s="2">
        <v>29085000</v>
      </c>
      <c r="O7" s="1">
        <v>50000</v>
      </c>
      <c r="P7" s="2">
        <v>50000</v>
      </c>
      <c r="Q7" s="2">
        <v>17500000</v>
      </c>
      <c r="S7" s="14">
        <f t="shared" si="0"/>
        <v>68600</v>
      </c>
      <c r="T7" s="14">
        <f t="shared" ref="T7:T14" si="5">+ROUND(S7*(1+$D$2),0)</f>
        <v>68600</v>
      </c>
      <c r="U7" s="14">
        <f t="shared" si="1"/>
        <v>24010000</v>
      </c>
      <c r="V7" s="15"/>
      <c r="W7" s="14">
        <f t="shared" si="2"/>
        <v>67097</v>
      </c>
      <c r="X7" s="14">
        <f t="shared" ref="X7:X14" si="6">+ROUND(W7*(1+$D$2),0)</f>
        <v>67097</v>
      </c>
      <c r="Y7" s="14">
        <f t="shared" ref="Y7:Y14" si="7">+ROUND(X7*$D7,0)</f>
        <v>23483950</v>
      </c>
      <c r="Z7" s="15"/>
      <c r="AA7" s="14">
        <f>+ROUND(AVERAGE(SMALL((J7,L7,O7),{1;2;3})),0)</f>
        <v>68600</v>
      </c>
      <c r="AB7" s="14">
        <f t="shared" ref="AB7:AB14" si="8">+ROUND(AA7*(1+$D$2),0)</f>
        <v>68600</v>
      </c>
      <c r="AC7" s="14">
        <f t="shared" ref="AC7:AC14" si="9">+ROUND(AB7*$D7,0)</f>
        <v>24010000</v>
      </c>
      <c r="AD7" s="15"/>
      <c r="AE7" s="14">
        <f t="shared" si="3"/>
        <v>16927</v>
      </c>
      <c r="AF7" s="14">
        <f t="shared" ref="AF7:AF14" si="10">+ROUND(S7-AE7,0)</f>
        <v>51673</v>
      </c>
      <c r="AG7" s="14">
        <f t="shared" ref="AG7:AG14" si="11">+ROUND(S7+AE7,0)</f>
        <v>85527</v>
      </c>
    </row>
    <row r="8" spans="1:33" ht="15" customHeight="1">
      <c r="A8" s="116" t="s">
        <v>15</v>
      </c>
      <c r="B8" s="117"/>
      <c r="C8" s="118"/>
      <c r="D8" s="4">
        <v>50</v>
      </c>
      <c r="E8" s="26">
        <v>36005</v>
      </c>
      <c r="F8" s="26">
        <v>1800250</v>
      </c>
      <c r="G8" s="9"/>
      <c r="H8" s="9"/>
      <c r="I8" s="5">
        <v>33700</v>
      </c>
      <c r="J8" s="6">
        <v>33700</v>
      </c>
      <c r="K8" s="6">
        <f t="shared" si="4"/>
        <v>1685000</v>
      </c>
      <c r="L8" s="1">
        <v>27700</v>
      </c>
      <c r="M8" s="2">
        <v>27700</v>
      </c>
      <c r="N8" s="2">
        <v>1385000</v>
      </c>
      <c r="O8" s="1">
        <v>50000</v>
      </c>
      <c r="P8" s="2">
        <v>50000</v>
      </c>
      <c r="Q8" s="2">
        <v>2500000</v>
      </c>
      <c r="S8" s="14">
        <f t="shared" si="0"/>
        <v>37133</v>
      </c>
      <c r="T8" s="14">
        <f t="shared" si="5"/>
        <v>37133</v>
      </c>
      <c r="U8" s="14">
        <f t="shared" si="1"/>
        <v>1856650</v>
      </c>
      <c r="V8" s="15"/>
      <c r="W8" s="14">
        <f t="shared" si="2"/>
        <v>36005</v>
      </c>
      <c r="X8" s="14">
        <f t="shared" si="6"/>
        <v>36005</v>
      </c>
      <c r="Y8" s="14">
        <f t="shared" si="7"/>
        <v>1800250</v>
      </c>
      <c r="Z8" s="15"/>
      <c r="AA8" s="14">
        <f>+ROUND(AVERAGE(SMALL((J8,L8,O8),{1;2;3})),0)</f>
        <v>37133</v>
      </c>
      <c r="AB8" s="14">
        <f t="shared" si="8"/>
        <v>37133</v>
      </c>
      <c r="AC8" s="14">
        <f t="shared" si="9"/>
        <v>1856650</v>
      </c>
      <c r="AD8" s="15"/>
      <c r="AE8" s="14">
        <f t="shared" si="3"/>
        <v>11540</v>
      </c>
      <c r="AF8" s="14">
        <f t="shared" si="10"/>
        <v>25593</v>
      </c>
      <c r="AG8" s="14">
        <f t="shared" si="11"/>
        <v>48673</v>
      </c>
    </row>
    <row r="9" spans="1:33" ht="15" customHeight="1">
      <c r="A9" s="116" t="s">
        <v>16</v>
      </c>
      <c r="B9" s="117"/>
      <c r="C9" s="118"/>
      <c r="D9" s="4">
        <v>10</v>
      </c>
      <c r="E9" s="26">
        <v>75270</v>
      </c>
      <c r="F9" s="26">
        <v>752700</v>
      </c>
      <c r="G9" s="9"/>
      <c r="H9" s="9"/>
      <c r="I9" s="5">
        <v>110300</v>
      </c>
      <c r="J9" s="6">
        <v>110300</v>
      </c>
      <c r="K9" s="6">
        <f t="shared" si="4"/>
        <v>1103000</v>
      </c>
      <c r="L9" s="1">
        <v>51550</v>
      </c>
      <c r="M9" s="2">
        <v>51550</v>
      </c>
      <c r="N9" s="2">
        <v>515500</v>
      </c>
      <c r="O9" s="1">
        <v>75000</v>
      </c>
      <c r="P9" s="2">
        <v>75000</v>
      </c>
      <c r="Q9" s="2">
        <v>750000</v>
      </c>
      <c r="S9" s="14">
        <f t="shared" si="0"/>
        <v>78950</v>
      </c>
      <c r="T9" s="14">
        <f t="shared" si="5"/>
        <v>78950</v>
      </c>
      <c r="U9" s="14">
        <f t="shared" si="1"/>
        <v>789500</v>
      </c>
      <c r="V9" s="15"/>
      <c r="W9" s="14">
        <f t="shared" si="2"/>
        <v>75270</v>
      </c>
      <c r="X9" s="14">
        <f t="shared" si="6"/>
        <v>75270</v>
      </c>
      <c r="Y9" s="14">
        <f t="shared" si="7"/>
        <v>752700</v>
      </c>
      <c r="Z9" s="15"/>
      <c r="AA9" s="14">
        <f>+ROUND(AVERAGE(SMALL((J9,L9,O9),{1;2;3})),0)</f>
        <v>78950</v>
      </c>
      <c r="AB9" s="14">
        <f t="shared" si="8"/>
        <v>78950</v>
      </c>
      <c r="AC9" s="14">
        <f t="shared" si="9"/>
        <v>789500</v>
      </c>
      <c r="AD9" s="15"/>
      <c r="AE9" s="14">
        <f t="shared" si="3"/>
        <v>29574</v>
      </c>
      <c r="AF9" s="14">
        <f t="shared" si="10"/>
        <v>49376</v>
      </c>
      <c r="AG9" s="14">
        <f t="shared" si="11"/>
        <v>108524</v>
      </c>
    </row>
    <row r="10" spans="1:33">
      <c r="A10" s="116" t="s">
        <v>17</v>
      </c>
      <c r="B10" s="117"/>
      <c r="C10" s="118"/>
      <c r="D10" s="4">
        <v>7</v>
      </c>
      <c r="E10" s="26">
        <v>119085</v>
      </c>
      <c r="F10" s="26">
        <v>833595</v>
      </c>
      <c r="G10" s="9"/>
      <c r="H10" s="9"/>
      <c r="I10" s="5">
        <v>156500</v>
      </c>
      <c r="J10" s="6">
        <v>156500</v>
      </c>
      <c r="K10" s="6">
        <f t="shared" si="4"/>
        <v>1095500</v>
      </c>
      <c r="L10" s="1">
        <v>119900</v>
      </c>
      <c r="M10" s="2">
        <v>119900</v>
      </c>
      <c r="N10" s="2">
        <v>839300</v>
      </c>
      <c r="O10" s="1">
        <v>90000</v>
      </c>
      <c r="P10" s="2">
        <v>90000</v>
      </c>
      <c r="Q10" s="2">
        <v>630000</v>
      </c>
      <c r="S10" s="14">
        <f t="shared" si="0"/>
        <v>122133</v>
      </c>
      <c r="T10" s="14">
        <f t="shared" si="5"/>
        <v>122133</v>
      </c>
      <c r="U10" s="14">
        <f t="shared" si="1"/>
        <v>854931</v>
      </c>
      <c r="V10" s="15"/>
      <c r="W10" s="14">
        <f t="shared" si="2"/>
        <v>119085</v>
      </c>
      <c r="X10" s="14">
        <f t="shared" si="6"/>
        <v>119085</v>
      </c>
      <c r="Y10" s="14">
        <f t="shared" si="7"/>
        <v>833595</v>
      </c>
      <c r="Z10" s="15"/>
      <c r="AA10" s="14">
        <f>+ROUND(AVERAGE(SMALL((J10,L10,O10),{1;2;3})),0)</f>
        <v>122133</v>
      </c>
      <c r="AB10" s="14">
        <f t="shared" si="8"/>
        <v>122133</v>
      </c>
      <c r="AC10" s="14">
        <f t="shared" si="9"/>
        <v>854931</v>
      </c>
      <c r="AD10" s="15"/>
      <c r="AE10" s="14">
        <f t="shared" si="3"/>
        <v>33306</v>
      </c>
      <c r="AF10" s="14">
        <f t="shared" si="10"/>
        <v>88827</v>
      </c>
      <c r="AG10" s="14">
        <f t="shared" si="11"/>
        <v>155439</v>
      </c>
    </row>
    <row r="11" spans="1:33">
      <c r="A11" s="116" t="s">
        <v>18</v>
      </c>
      <c r="B11" s="117"/>
      <c r="C11" s="118"/>
      <c r="D11" s="4">
        <v>400</v>
      </c>
      <c r="E11" s="26">
        <v>23072</v>
      </c>
      <c r="F11" s="26">
        <v>9228800</v>
      </c>
      <c r="G11" s="9"/>
      <c r="H11" s="9"/>
      <c r="I11" s="5">
        <v>23000</v>
      </c>
      <c r="J11" s="6">
        <v>23000</v>
      </c>
      <c r="K11" s="6">
        <f t="shared" si="4"/>
        <v>9200000</v>
      </c>
      <c r="L11" s="1">
        <v>17800</v>
      </c>
      <c r="M11" s="2">
        <v>17800</v>
      </c>
      <c r="N11" s="2">
        <v>7120000</v>
      </c>
      <c r="O11" s="1">
        <v>30000</v>
      </c>
      <c r="P11" s="2">
        <v>30000</v>
      </c>
      <c r="Q11" s="2">
        <v>12000000</v>
      </c>
      <c r="S11" s="14">
        <f t="shared" si="0"/>
        <v>23600</v>
      </c>
      <c r="T11" s="14">
        <f t="shared" si="5"/>
        <v>23600</v>
      </c>
      <c r="U11" s="14">
        <f t="shared" si="1"/>
        <v>9440000</v>
      </c>
      <c r="V11" s="15"/>
      <c r="W11" s="14">
        <f t="shared" si="2"/>
        <v>23072</v>
      </c>
      <c r="X11" s="14">
        <f t="shared" si="6"/>
        <v>23072</v>
      </c>
      <c r="Y11" s="14">
        <f t="shared" si="7"/>
        <v>9228800</v>
      </c>
      <c r="Z11" s="15"/>
      <c r="AA11" s="14">
        <f>+ROUND(AVERAGE(SMALL((J11,L11,O11),{1;2;3})),0)</f>
        <v>23600</v>
      </c>
      <c r="AB11" s="14">
        <f t="shared" si="8"/>
        <v>23600</v>
      </c>
      <c r="AC11" s="14">
        <f t="shared" si="9"/>
        <v>9440000</v>
      </c>
      <c r="AD11" s="15"/>
      <c r="AE11" s="14">
        <f t="shared" si="3"/>
        <v>6122</v>
      </c>
      <c r="AF11" s="14">
        <f t="shared" si="10"/>
        <v>17478</v>
      </c>
      <c r="AG11" s="14">
        <f t="shared" si="11"/>
        <v>29722</v>
      </c>
    </row>
    <row r="12" spans="1:33" ht="15" customHeight="1">
      <c r="A12" s="116" t="s">
        <v>19</v>
      </c>
      <c r="B12" s="117"/>
      <c r="C12" s="118"/>
      <c r="D12" s="4">
        <v>50</v>
      </c>
      <c r="E12" s="26">
        <v>27460</v>
      </c>
      <c r="F12" s="26">
        <v>1373000</v>
      </c>
      <c r="G12" s="9"/>
      <c r="H12" s="9"/>
      <c r="I12" s="5">
        <v>29000</v>
      </c>
      <c r="J12" s="6">
        <v>29000</v>
      </c>
      <c r="K12" s="6">
        <f t="shared" si="4"/>
        <v>1450000</v>
      </c>
      <c r="L12" s="1">
        <v>20400</v>
      </c>
      <c r="M12" s="2">
        <v>20400</v>
      </c>
      <c r="N12" s="2">
        <v>1020000</v>
      </c>
      <c r="O12" s="1">
        <v>35000</v>
      </c>
      <c r="P12" s="2">
        <v>35000</v>
      </c>
      <c r="Q12" s="2">
        <v>1750000</v>
      </c>
      <c r="S12" s="14">
        <f t="shared" si="0"/>
        <v>28133</v>
      </c>
      <c r="T12" s="14">
        <f t="shared" si="5"/>
        <v>28133</v>
      </c>
      <c r="U12" s="14">
        <f t="shared" si="1"/>
        <v>1406650</v>
      </c>
      <c r="V12" s="15"/>
      <c r="W12" s="14">
        <f t="shared" si="2"/>
        <v>27460</v>
      </c>
      <c r="X12" s="14">
        <f t="shared" si="6"/>
        <v>27460</v>
      </c>
      <c r="Y12" s="14">
        <f t="shared" si="7"/>
        <v>1373000</v>
      </c>
      <c r="Z12" s="15"/>
      <c r="AA12" s="14">
        <f>+ROUND(AVERAGE(SMALL((J12,L12,O12),{1;2;3})),0)</f>
        <v>28133</v>
      </c>
      <c r="AB12" s="14">
        <f t="shared" si="8"/>
        <v>28133</v>
      </c>
      <c r="AC12" s="14">
        <f t="shared" si="9"/>
        <v>1406650</v>
      </c>
      <c r="AD12" s="15"/>
      <c r="AE12" s="14">
        <f t="shared" si="3"/>
        <v>7338</v>
      </c>
      <c r="AF12" s="14">
        <f t="shared" si="10"/>
        <v>20795</v>
      </c>
      <c r="AG12" s="14">
        <f t="shared" si="11"/>
        <v>35471</v>
      </c>
    </row>
    <row r="13" spans="1:33" ht="15" customHeight="1">
      <c r="A13" s="116" t="s">
        <v>20</v>
      </c>
      <c r="B13" s="117"/>
      <c r="C13" s="118"/>
      <c r="D13" s="4">
        <v>10</v>
      </c>
      <c r="E13" s="26">
        <v>50623</v>
      </c>
      <c r="F13" s="26">
        <v>506230</v>
      </c>
      <c r="G13" s="9"/>
      <c r="H13" s="9"/>
      <c r="I13" s="5">
        <v>81900</v>
      </c>
      <c r="J13" s="6">
        <v>81900</v>
      </c>
      <c r="K13" s="6">
        <f t="shared" si="4"/>
        <v>819000</v>
      </c>
      <c r="L13" s="1">
        <v>35200</v>
      </c>
      <c r="M13" s="2">
        <v>35200</v>
      </c>
      <c r="N13" s="2">
        <v>352000</v>
      </c>
      <c r="O13" s="1">
        <v>45000</v>
      </c>
      <c r="P13" s="2">
        <v>45000</v>
      </c>
      <c r="Q13" s="2">
        <v>450000</v>
      </c>
      <c r="S13" s="14">
        <f t="shared" si="0"/>
        <v>54033</v>
      </c>
      <c r="T13" s="14">
        <f t="shared" si="5"/>
        <v>54033</v>
      </c>
      <c r="U13" s="14">
        <f t="shared" si="1"/>
        <v>540330</v>
      </c>
      <c r="V13" s="15"/>
      <c r="W13" s="14">
        <f t="shared" si="2"/>
        <v>50623</v>
      </c>
      <c r="X13" s="14">
        <f t="shared" si="6"/>
        <v>50623</v>
      </c>
      <c r="Y13" s="14">
        <f t="shared" si="7"/>
        <v>506230</v>
      </c>
      <c r="Z13" s="15"/>
      <c r="AA13" s="14">
        <f>+ROUND(AVERAGE(SMALL((J13,L13,O13),{1;2;3})),0)</f>
        <v>54033</v>
      </c>
      <c r="AB13" s="14">
        <f t="shared" si="8"/>
        <v>54033</v>
      </c>
      <c r="AC13" s="14">
        <f t="shared" si="9"/>
        <v>540330</v>
      </c>
      <c r="AD13" s="15"/>
      <c r="AE13" s="14">
        <f t="shared" si="3"/>
        <v>24626</v>
      </c>
      <c r="AF13" s="14">
        <f t="shared" si="10"/>
        <v>29407</v>
      </c>
      <c r="AG13" s="14">
        <f t="shared" si="11"/>
        <v>78659</v>
      </c>
    </row>
    <row r="14" spans="1:33">
      <c r="A14" s="116" t="s">
        <v>21</v>
      </c>
      <c r="B14" s="117"/>
      <c r="C14" s="118"/>
      <c r="D14" s="4">
        <v>300</v>
      </c>
      <c r="E14" s="26">
        <v>42488</v>
      </c>
      <c r="F14" s="26">
        <v>12746400</v>
      </c>
      <c r="G14" s="9"/>
      <c r="H14" s="9"/>
      <c r="I14" s="5">
        <v>37000</v>
      </c>
      <c r="J14" s="6">
        <v>37000</v>
      </c>
      <c r="K14" s="6">
        <f t="shared" si="4"/>
        <v>11100000</v>
      </c>
      <c r="L14" s="1">
        <v>34550</v>
      </c>
      <c r="M14" s="2">
        <v>34550</v>
      </c>
      <c r="N14" s="2">
        <v>10365000</v>
      </c>
      <c r="O14" s="1">
        <v>60000</v>
      </c>
      <c r="P14" s="2">
        <v>60000</v>
      </c>
      <c r="Q14" s="2">
        <v>18000000</v>
      </c>
      <c r="S14" s="14">
        <f t="shared" si="0"/>
        <v>43850</v>
      </c>
      <c r="T14" s="14">
        <f t="shared" si="5"/>
        <v>43850</v>
      </c>
      <c r="U14" s="14">
        <f t="shared" si="1"/>
        <v>13155000</v>
      </c>
      <c r="V14" s="15"/>
      <c r="W14" s="14">
        <f t="shared" si="2"/>
        <v>42488</v>
      </c>
      <c r="X14" s="14">
        <f t="shared" si="6"/>
        <v>42488</v>
      </c>
      <c r="Y14" s="14">
        <f t="shared" si="7"/>
        <v>12746400</v>
      </c>
      <c r="Z14" s="15"/>
      <c r="AA14" s="14">
        <f>+ROUND(AVERAGE(SMALL((J14,L14,O14),{1;2;3})),0)</f>
        <v>43850</v>
      </c>
      <c r="AB14" s="14">
        <f t="shared" si="8"/>
        <v>43850</v>
      </c>
      <c r="AC14" s="14">
        <f t="shared" si="9"/>
        <v>13155000</v>
      </c>
      <c r="AD14" s="15"/>
      <c r="AE14" s="14">
        <f t="shared" si="3"/>
        <v>14040</v>
      </c>
      <c r="AF14" s="14">
        <f t="shared" si="10"/>
        <v>29810</v>
      </c>
      <c r="AG14" s="14">
        <f t="shared" si="11"/>
        <v>57890</v>
      </c>
    </row>
    <row r="15" spans="1:33" s="8" customFormat="1">
      <c r="A15" s="130" t="s">
        <v>22</v>
      </c>
      <c r="B15" s="130"/>
      <c r="C15" s="130"/>
      <c r="D15" s="10">
        <f>SUM(D6:D14)</f>
        <v>1227</v>
      </c>
      <c r="E15" s="20"/>
      <c r="F15" s="20">
        <v>54079775</v>
      </c>
      <c r="G15" s="25"/>
      <c r="H15" s="25"/>
      <c r="I15" s="131"/>
      <c r="J15" s="132"/>
      <c r="K15" s="7">
        <f>SUM(K6:K14)</f>
        <v>55532500</v>
      </c>
      <c r="L15" s="131"/>
      <c r="M15" s="132"/>
      <c r="N15" s="3">
        <f>SUM(N6:N14)</f>
        <v>54836800</v>
      </c>
      <c r="O15" s="128"/>
      <c r="P15" s="129"/>
      <c r="Q15" s="3">
        <f>SUM(Q6:Q14)</f>
        <v>56080000</v>
      </c>
      <c r="S15" s="16">
        <f>SUM(S6:S14)</f>
        <v>525032</v>
      </c>
      <c r="T15" s="16">
        <f t="shared" ref="T15:U15" si="12">SUM(T6:T14)</f>
        <v>525032</v>
      </c>
      <c r="U15" s="16">
        <f t="shared" si="12"/>
        <v>55483061</v>
      </c>
      <c r="V15" s="17"/>
      <c r="W15" s="16">
        <f>SUM(W6:W14)</f>
        <v>508197</v>
      </c>
      <c r="X15" s="16">
        <f>SUM(X6:X14)</f>
        <v>508197</v>
      </c>
      <c r="Y15" s="16">
        <f>SUM(Y6:Y14)</f>
        <v>54079775</v>
      </c>
      <c r="Z15" s="17"/>
      <c r="AA15" s="16">
        <f>SUM(AA6:AA14)</f>
        <v>525032</v>
      </c>
      <c r="AB15" s="16">
        <f>SUM(AB6:AB14)</f>
        <v>525032</v>
      </c>
      <c r="AC15" s="16">
        <f>SUM(AC6:AC14)</f>
        <v>55483061</v>
      </c>
      <c r="AD15" s="17"/>
      <c r="AE15" s="16">
        <f>SUM(AE6:AE14)</f>
        <v>160400</v>
      </c>
      <c r="AF15" s="16">
        <f>SUM(AF6:AF14)</f>
        <v>364632</v>
      </c>
      <c r="AG15" s="16">
        <f>SUM(AG6:AG14)</f>
        <v>685432</v>
      </c>
    </row>
    <row r="17" spans="1:6">
      <c r="A17" s="120" t="s">
        <v>10</v>
      </c>
      <c r="B17" s="120"/>
      <c r="C17" s="121"/>
      <c r="D17" s="126" t="s">
        <v>11</v>
      </c>
      <c r="E17" s="119" t="s">
        <v>1</v>
      </c>
      <c r="F17" s="119" t="s">
        <v>7</v>
      </c>
    </row>
    <row r="18" spans="1:6">
      <c r="A18" s="122"/>
      <c r="B18" s="122"/>
      <c r="C18" s="123"/>
      <c r="D18" s="126"/>
      <c r="E18" s="119"/>
      <c r="F18" s="119"/>
    </row>
    <row r="19" spans="1:6">
      <c r="A19" s="124"/>
      <c r="B19" s="124"/>
      <c r="C19" s="125"/>
      <c r="D19" s="127"/>
      <c r="E19" s="119"/>
      <c r="F19" s="119"/>
    </row>
    <row r="20" spans="1:6">
      <c r="A20" s="116" t="s">
        <v>13</v>
      </c>
      <c r="B20" s="117"/>
      <c r="C20" s="118"/>
      <c r="D20" s="4">
        <v>50</v>
      </c>
      <c r="E20" s="9">
        <v>67097</v>
      </c>
      <c r="F20" s="9">
        <f>D20*E20</f>
        <v>3354850</v>
      </c>
    </row>
    <row r="21" spans="1:6">
      <c r="A21" s="116" t="s">
        <v>14</v>
      </c>
      <c r="B21" s="117"/>
      <c r="C21" s="118"/>
      <c r="D21" s="4">
        <v>350</v>
      </c>
      <c r="E21" s="9">
        <v>67097</v>
      </c>
      <c r="F21" s="9">
        <f t="shared" ref="F21:F28" si="13">D21*E21</f>
        <v>23483950</v>
      </c>
    </row>
    <row r="22" spans="1:6">
      <c r="A22" s="116" t="s">
        <v>15</v>
      </c>
      <c r="B22" s="117"/>
      <c r="C22" s="118"/>
      <c r="D22" s="4">
        <v>50</v>
      </c>
      <c r="E22" s="9">
        <v>36005</v>
      </c>
      <c r="F22" s="9">
        <f t="shared" si="13"/>
        <v>1800250</v>
      </c>
    </row>
    <row r="23" spans="1:6">
      <c r="A23" s="116" t="s">
        <v>16</v>
      </c>
      <c r="B23" s="117"/>
      <c r="C23" s="118"/>
      <c r="D23" s="4">
        <v>10</v>
      </c>
      <c r="E23" s="9">
        <v>75270</v>
      </c>
      <c r="F23" s="9">
        <f t="shared" si="13"/>
        <v>752700</v>
      </c>
    </row>
    <row r="24" spans="1:6">
      <c r="A24" s="116" t="s">
        <v>17</v>
      </c>
      <c r="B24" s="117"/>
      <c r="C24" s="118"/>
      <c r="D24" s="4">
        <v>7</v>
      </c>
      <c r="E24" s="9">
        <v>119085</v>
      </c>
      <c r="F24" s="9">
        <f t="shared" si="13"/>
        <v>833595</v>
      </c>
    </row>
    <row r="25" spans="1:6">
      <c r="A25" s="116" t="s">
        <v>18</v>
      </c>
      <c r="B25" s="117"/>
      <c r="C25" s="118"/>
      <c r="D25" s="4">
        <v>400</v>
      </c>
      <c r="E25" s="9">
        <v>23072</v>
      </c>
      <c r="F25" s="9">
        <f t="shared" si="13"/>
        <v>9228800</v>
      </c>
    </row>
    <row r="26" spans="1:6">
      <c r="A26" s="116" t="s">
        <v>19</v>
      </c>
      <c r="B26" s="117"/>
      <c r="C26" s="118"/>
      <c r="D26" s="4">
        <v>50</v>
      </c>
      <c r="E26" s="9">
        <v>27460</v>
      </c>
      <c r="F26" s="9">
        <f t="shared" si="13"/>
        <v>1373000</v>
      </c>
    </row>
    <row r="27" spans="1:6">
      <c r="A27" s="116" t="s">
        <v>20</v>
      </c>
      <c r="B27" s="117"/>
      <c r="C27" s="118"/>
      <c r="D27" s="4">
        <v>10</v>
      </c>
      <c r="E27" s="9">
        <v>50623</v>
      </c>
      <c r="F27" s="9">
        <f t="shared" si="13"/>
        <v>506230</v>
      </c>
    </row>
    <row r="28" spans="1:6">
      <c r="A28" s="116" t="s">
        <v>21</v>
      </c>
      <c r="B28" s="117"/>
      <c r="C28" s="118"/>
      <c r="D28" s="4">
        <v>300</v>
      </c>
      <c r="E28" s="9">
        <v>42488</v>
      </c>
      <c r="F28" s="9">
        <f t="shared" si="13"/>
        <v>12746400</v>
      </c>
    </row>
    <row r="29" spans="1:6">
      <c r="A29" s="130" t="s">
        <v>22</v>
      </c>
      <c r="B29" s="130"/>
      <c r="C29" s="130"/>
      <c r="D29" s="10">
        <f>SUM(D20:D28)</f>
        <v>1227</v>
      </c>
      <c r="E29" s="25"/>
      <c r="F29" s="25">
        <f>SUM(F20:F28)</f>
        <v>54079775</v>
      </c>
    </row>
  </sheetData>
  <mergeCells count="59">
    <mergeCell ref="A28:C28"/>
    <mergeCell ref="A29:C29"/>
    <mergeCell ref="A22:C22"/>
    <mergeCell ref="A23:C23"/>
    <mergeCell ref="A24:C24"/>
    <mergeCell ref="A25:C25"/>
    <mergeCell ref="A26:C26"/>
    <mergeCell ref="A27:C27"/>
    <mergeCell ref="A21:C21"/>
    <mergeCell ref="A14:C14"/>
    <mergeCell ref="A15:C15"/>
    <mergeCell ref="I15:J15"/>
    <mergeCell ref="L15:M15"/>
    <mergeCell ref="A17:C19"/>
    <mergeCell ref="D17:D19"/>
    <mergeCell ref="E17:E19"/>
    <mergeCell ref="F17:F19"/>
    <mergeCell ref="A20:C20"/>
    <mergeCell ref="O15:P15"/>
    <mergeCell ref="A8:C8"/>
    <mergeCell ref="A9:C9"/>
    <mergeCell ref="A10:C10"/>
    <mergeCell ref="A11:C11"/>
    <mergeCell ref="A12:C12"/>
    <mergeCell ref="A13:C13"/>
    <mergeCell ref="AC4:AC5"/>
    <mergeCell ref="AE4:AE5"/>
    <mergeCell ref="AF4:AF5"/>
    <mergeCell ref="AG4:AG5"/>
    <mergeCell ref="A6:C6"/>
    <mergeCell ref="X4:X5"/>
    <mergeCell ref="Y4:Y5"/>
    <mergeCell ref="AA4:AA5"/>
    <mergeCell ref="AB4:AB5"/>
    <mergeCell ref="A7:C7"/>
    <mergeCell ref="E3:E5"/>
    <mergeCell ref="F3:F5"/>
    <mergeCell ref="U4:U5"/>
    <mergeCell ref="W4:W5"/>
    <mergeCell ref="W3:Y3"/>
    <mergeCell ref="A3:C5"/>
    <mergeCell ref="D3:D5"/>
    <mergeCell ref="T4:T5"/>
    <mergeCell ref="AA3:AC3"/>
    <mergeCell ref="AE3:AG3"/>
    <mergeCell ref="I4:I5"/>
    <mergeCell ref="J4:J5"/>
    <mergeCell ref="K4:K5"/>
    <mergeCell ref="L4:L5"/>
    <mergeCell ref="M4:M5"/>
    <mergeCell ref="N4:N5"/>
    <mergeCell ref="O4:O5"/>
    <mergeCell ref="I3:K3"/>
    <mergeCell ref="L3:N3"/>
    <mergeCell ref="O3:Q3"/>
    <mergeCell ref="S3:U3"/>
    <mergeCell ref="P4:P5"/>
    <mergeCell ref="Q4:Q5"/>
    <mergeCell ref="S4:S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F85111DC9E358478DF489F4B9DEC1EC" ma:contentTypeVersion="13" ma:contentTypeDescription="Crear nuevo documento." ma:contentTypeScope="" ma:versionID="8353ff55820059bcca12b3115b83f821">
  <xsd:schema xmlns:xsd="http://www.w3.org/2001/XMLSchema" xmlns:xs="http://www.w3.org/2001/XMLSchema" xmlns:p="http://schemas.microsoft.com/office/2006/metadata/properties" xmlns:ns3="f0bfc12c-b961-4914-9537-2f8c447c4dfa" xmlns:ns4="49ca54ad-f6de-4ddd-a4e0-9043ce14529c" targetNamespace="http://schemas.microsoft.com/office/2006/metadata/properties" ma:root="true" ma:fieldsID="fcd647554984fa33c7d348327f346925" ns3:_="" ns4:_="">
    <xsd:import namespace="f0bfc12c-b961-4914-9537-2f8c447c4dfa"/>
    <xsd:import namespace="49ca54ad-f6de-4ddd-a4e0-9043ce14529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bfc12c-b961-4914-9537-2f8c447c4d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ca54ad-f6de-4ddd-a4e0-9043ce14529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4BAAE8-194A-47EB-B2BA-1DD17165B4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bfc12c-b961-4914-9537-2f8c447c4dfa"/>
    <ds:schemaRef ds:uri="49ca54ad-f6de-4ddd-a4e0-9043ce1452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C2D4DD-28EE-405B-94F4-B84969B2C144}">
  <ds:schemaRefs>
    <ds:schemaRef ds:uri="http://purl.org/dc/terms/"/>
    <ds:schemaRef ds:uri="http://schemas.openxmlformats.org/package/2006/metadata/core-properties"/>
    <ds:schemaRef ds:uri="http://purl.org/dc/dcmitype/"/>
    <ds:schemaRef ds:uri="http://schemas.microsoft.com/office/infopath/2007/PartnerControls"/>
    <ds:schemaRef ds:uri="49ca54ad-f6de-4ddd-a4e0-9043ce14529c"/>
    <ds:schemaRef ds:uri="http://purl.org/dc/elements/1.1/"/>
    <ds:schemaRef ds:uri="http://schemas.microsoft.com/office/2006/documentManagement/types"/>
    <ds:schemaRef ds:uri="f0bfc12c-b961-4914-9537-2f8c447c4dfa"/>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81B7B13B-E5C1-4CC4-8121-582A47F928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SDC </vt:lpstr>
      <vt:lpstr>Borrador</vt:lpstr>
      <vt:lpstr>'SDC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 Carolina Másmela Jiménez</dc:creator>
  <cp:lastModifiedBy>SAN ALEJO</cp:lastModifiedBy>
  <cp:lastPrinted>2026-03-11T13:15:42Z</cp:lastPrinted>
  <dcterms:created xsi:type="dcterms:W3CDTF">2018-02-05T20:14:19Z</dcterms:created>
  <dcterms:modified xsi:type="dcterms:W3CDTF">2026-08-27T16:57:14Z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0x0101001F85111DC9E358478DF489F4B9DEC1EC</vt:lpwstr>
  </property>
</Properties>
</file>